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政府性基金预算收入" sheetId="1" r:id="rId1"/>
  </sheets>
  <definedNames>
    <definedName name="_xlnm._FilterDatabase" localSheetId="0" hidden="1">政府性基金预算收入!$A$3:$D$36</definedName>
    <definedName name="ABC">#REF!</definedName>
    <definedName name="ABD">#REF!</definedName>
    <definedName name="D">#REF!</definedName>
    <definedName name="Database" hidden="1">#REF!</definedName>
    <definedName name="dfadsf">#REF!</definedName>
    <definedName name="_xlnm.Print_Area" localSheetId="0">政府性基金预算收入!$A$1:$D$36</definedName>
    <definedName name="_xlnm.Print_Titles" localSheetId="0">政府性基金预算收入!$1:$2</definedName>
    <definedName name="处室">#REF!</definedName>
    <definedName name="汇率">#REF!</definedName>
    <definedName name="基金处室">#REF!</definedName>
    <definedName name="基金金额">#REF!</definedName>
    <definedName name="基金科目">#REF!</definedName>
    <definedName name="基金类型">#REF!</definedName>
    <definedName name="金额">#REF!</definedName>
    <definedName name="科目">#REF!</definedName>
    <definedName name="类型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支出调整01">#REF!</definedName>
  </definedNames>
  <calcPr calcId="144525" concurrentCalc="0"/>
</workbook>
</file>

<file path=xl/sharedStrings.xml><?xml version="1.0" encoding="utf-8"?>
<sst xmlns="http://schemas.openxmlformats.org/spreadsheetml/2006/main" count="38">
  <si>
    <t>2023年政府性基金预算收入安排情况表</t>
  </si>
  <si>
    <t>编制单位：宜丰县财政局</t>
  </si>
  <si>
    <t>单位：万元</t>
  </si>
  <si>
    <r>
      <rPr>
        <b/>
        <sz val="12"/>
        <rFont val="宋体"/>
        <charset val="134"/>
      </rPr>
      <t>项</t>
    </r>
    <r>
      <rPr>
        <b/>
        <sz val="12"/>
        <rFont val="宋体"/>
        <charset val="134"/>
      </rPr>
      <t>目</t>
    </r>
  </si>
  <si>
    <t>2022年执行数</t>
  </si>
  <si>
    <t>2023年预算数</t>
  </si>
  <si>
    <t>比上年执行数增减%</t>
  </si>
  <si>
    <t>一、农网还贷资金收入</t>
  </si>
  <si>
    <t>二、海南省高等级公路车辆通行附加费收入</t>
  </si>
  <si>
    <t>三、港口建设费收入</t>
  </si>
  <si>
    <t>四、新型墙体材料专项基金收入</t>
  </si>
  <si>
    <t>五、国家电影事业发展专项资金收入</t>
  </si>
  <si>
    <t>六、城市公用事业附加收入</t>
  </si>
  <si>
    <t>七、国有土地收益基金收入</t>
  </si>
  <si>
    <t>八、农业土地开发资金收入</t>
  </si>
  <si>
    <t>九、国有土地使用权出让收入</t>
  </si>
  <si>
    <t>十、大中型水库库区基金收入</t>
  </si>
  <si>
    <t>十一、彩票公益金收入</t>
  </si>
  <si>
    <t>十二、城市基础设施配套费收入</t>
  </si>
  <si>
    <t>十三、小型水库移民扶助基金收入</t>
  </si>
  <si>
    <t>十四、国家重大水利工程建设基金收入</t>
  </si>
  <si>
    <t>十五、车辆通行费</t>
  </si>
  <si>
    <t>十六、污水处理费收入</t>
  </si>
  <si>
    <t>十七、彩票发行机构和彩票销售机构的业务费用</t>
  </si>
  <si>
    <t>十八、其他政府性基金收入</t>
  </si>
  <si>
    <t>十九、彩票发行机构和彩票销售机构的业务费用</t>
  </si>
  <si>
    <t>二十、其他政府性基金收入</t>
  </si>
  <si>
    <t>收入合计</t>
  </si>
  <si>
    <t>转移性收入</t>
  </si>
  <si>
    <t xml:space="preserve">  政府性基金转移收入</t>
  </si>
  <si>
    <t xml:space="preserve">    政府性基金补助收入</t>
  </si>
  <si>
    <t xml:space="preserve">    政府性基金上解收入</t>
  </si>
  <si>
    <t xml:space="preserve">  上年结余收入</t>
  </si>
  <si>
    <t xml:space="preserve">  调入资金</t>
  </si>
  <si>
    <t xml:space="preserve">    其中：地方政府性基金调入专项收入</t>
  </si>
  <si>
    <t xml:space="preserve">  地方政府专项债务收入</t>
  </si>
  <si>
    <t xml:space="preserve">  地方政府专项债务转贷收入</t>
  </si>
  <si>
    <t>收入总计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</si>
</sst>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_ "/>
    <numFmt numFmtId="177" formatCode="0_ "/>
  </numFmts>
  <fonts count="26">
    <font>
      <sz val="12"/>
      <name val="宋体"/>
      <charset val="134"/>
    </font>
    <font>
      <b/>
      <sz val="12"/>
      <name val="宋体"/>
      <charset val="134"/>
    </font>
    <font>
      <b/>
      <sz val="20"/>
      <name val="黑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3" fillId="9" borderId="5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14" borderId="6" applyNumberFormat="0" applyFont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7" fillId="22" borderId="8" applyNumberFormat="0" applyAlignment="0" applyProtection="0">
      <alignment vertical="center"/>
    </xf>
    <xf numFmtId="0" fontId="20" fillId="22" borderId="5" applyNumberFormat="0" applyAlignment="0" applyProtection="0">
      <alignment vertical="center"/>
    </xf>
    <xf numFmtId="0" fontId="15" fillId="19" borderId="7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0" borderId="0"/>
    <xf numFmtId="0" fontId="6" fillId="3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0" fillId="0" borderId="0"/>
    <xf numFmtId="0" fontId="6" fillId="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/>
    <xf numFmtId="0" fontId="0" fillId="0" borderId="0"/>
  </cellStyleXfs>
  <cellXfs count="38">
    <xf numFmtId="0" fontId="0" fillId="0" borderId="0" xfId="0">
      <alignment vertical="center"/>
    </xf>
    <xf numFmtId="0" fontId="0" fillId="2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0" fillId="2" borderId="0" xfId="0" applyFill="1" applyAlignment="1">
      <alignment horizontal="center" vertical="center" wrapText="1"/>
    </xf>
    <xf numFmtId="0" fontId="2" fillId="2" borderId="0" xfId="52" applyFont="1" applyFill="1" applyAlignment="1">
      <alignment horizontal="center" vertical="center" wrapText="1"/>
    </xf>
    <xf numFmtId="0" fontId="0" fillId="2" borderId="0" xfId="0" applyFont="1" applyFill="1" applyAlignment="1">
      <alignment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0" xfId="52" applyFill="1" applyAlignment="1">
      <alignment horizontal="center" wrapText="1"/>
    </xf>
    <xf numFmtId="0" fontId="0" fillId="2" borderId="0" xfId="52" applyFill="1" applyAlignment="1">
      <alignment horizontal="right" wrapText="1"/>
    </xf>
    <xf numFmtId="0" fontId="1" fillId="2" borderId="1" xfId="48" applyFont="1" applyFill="1" applyBorder="1" applyAlignment="1">
      <alignment horizontal="center" vertical="center" wrapText="1"/>
    </xf>
    <xf numFmtId="0" fontId="3" fillId="2" borderId="1" xfId="48" applyFont="1" applyFill="1" applyBorder="1" applyAlignment="1">
      <alignment horizontal="center" vertical="center" wrapText="1"/>
    </xf>
    <xf numFmtId="3" fontId="4" fillId="2" borderId="1" xfId="51" applyNumberFormat="1" applyFont="1" applyFill="1" applyBorder="1" applyAlignment="1" applyProtection="1">
      <alignment vertical="center" wrapText="1"/>
    </xf>
    <xf numFmtId="177" fontId="4" fillId="2" borderId="1" xfId="51" applyNumberFormat="1" applyFont="1" applyFill="1" applyBorder="1" applyAlignment="1" applyProtection="1">
      <alignment horizontal="center" vertical="center" wrapText="1"/>
    </xf>
    <xf numFmtId="0" fontId="4" fillId="2" borderId="1" xfId="48" applyFont="1" applyFill="1" applyBorder="1" applyAlignment="1">
      <alignment horizontal="center" vertical="center" wrapText="1"/>
    </xf>
    <xf numFmtId="43" fontId="4" fillId="2" borderId="1" xfId="51" applyNumberFormat="1" applyFont="1" applyFill="1" applyBorder="1" applyAlignment="1">
      <alignment vertical="center" wrapText="1" shrinkToFit="1"/>
    </xf>
    <xf numFmtId="3" fontId="5" fillId="2" borderId="1" xfId="51" applyNumberFormat="1" applyFont="1" applyFill="1" applyBorder="1" applyAlignment="1" applyProtection="1">
      <alignment vertical="center" wrapText="1"/>
    </xf>
    <xf numFmtId="177" fontId="5" fillId="2" borderId="1" xfId="51" applyNumberFormat="1" applyFont="1" applyFill="1" applyBorder="1" applyAlignment="1" applyProtection="1">
      <alignment horizontal="center" vertical="center" wrapText="1"/>
    </xf>
    <xf numFmtId="177" fontId="4" fillId="2" borderId="1" xfId="48" applyNumberFormat="1" applyFont="1" applyFill="1" applyBorder="1" applyAlignment="1">
      <alignment horizontal="center" vertical="center" wrapText="1"/>
    </xf>
    <xf numFmtId="176" fontId="4" fillId="2" borderId="1" xfId="48" applyNumberFormat="1" applyFont="1" applyFill="1" applyBorder="1" applyAlignment="1">
      <alignment horizontal="center" vertical="center" wrapText="1"/>
    </xf>
    <xf numFmtId="177" fontId="4" fillId="2" borderId="2" xfId="51" applyNumberFormat="1" applyFont="1" applyFill="1" applyBorder="1" applyAlignment="1" applyProtection="1">
      <alignment horizontal="center" vertical="center" wrapText="1"/>
    </xf>
    <xf numFmtId="0" fontId="3" fillId="2" borderId="2" xfId="48" applyFont="1" applyFill="1" applyBorder="1" applyAlignment="1">
      <alignment horizontal="center" vertical="center" wrapText="1"/>
    </xf>
    <xf numFmtId="3" fontId="4" fillId="2" borderId="1" xfId="48" applyNumberFormat="1" applyFont="1" applyFill="1" applyBorder="1" applyAlignment="1" applyProtection="1">
      <alignment horizontal="left" vertical="center" wrapText="1"/>
    </xf>
    <xf numFmtId="177" fontId="4" fillId="2" borderId="1" xfId="48" applyNumberFormat="1" applyFont="1" applyFill="1" applyBorder="1" applyAlignment="1" applyProtection="1">
      <alignment horizontal="center" vertical="center" wrapText="1"/>
    </xf>
    <xf numFmtId="0" fontId="3" fillId="0" borderId="1" xfId="48" applyFont="1" applyFill="1" applyBorder="1" applyAlignment="1">
      <alignment horizontal="distributed" vertical="center" wrapText="1"/>
    </xf>
    <xf numFmtId="177" fontId="3" fillId="0" borderId="1" xfId="48" applyNumberFormat="1" applyFont="1" applyFill="1" applyBorder="1" applyAlignment="1">
      <alignment horizontal="center" vertical="center" wrapText="1"/>
    </xf>
    <xf numFmtId="0" fontId="3" fillId="0" borderId="1" xfId="48" applyFont="1" applyFill="1" applyBorder="1" applyAlignment="1">
      <alignment horizontal="center" vertical="center" wrapText="1"/>
    </xf>
    <xf numFmtId="177" fontId="3" fillId="2" borderId="1" xfId="48" applyNumberFormat="1" applyFont="1" applyFill="1" applyBorder="1" applyAlignment="1">
      <alignment horizontal="center" vertical="center" wrapText="1"/>
    </xf>
    <xf numFmtId="0" fontId="3" fillId="0" borderId="1" xfId="5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51" applyFont="1" applyFill="1" applyBorder="1" applyAlignment="1">
      <alignment vertical="center" wrapText="1"/>
    </xf>
    <xf numFmtId="0" fontId="0" fillId="0" borderId="1" xfId="38" applyFont="1" applyFill="1" applyBorder="1" applyAlignment="1">
      <alignment horizontal="center" vertical="center" wrapText="1"/>
    </xf>
    <xf numFmtId="1" fontId="4" fillId="0" borderId="1" xfId="51" applyNumberFormat="1" applyFont="1" applyFill="1" applyBorder="1" applyAlignment="1" applyProtection="1">
      <alignment vertical="center" wrapText="1"/>
      <protection locked="0"/>
    </xf>
    <xf numFmtId="1" fontId="4" fillId="2" borderId="1" xfId="48" applyNumberFormat="1" applyFont="1" applyFill="1" applyBorder="1" applyAlignment="1" applyProtection="1">
      <alignment vertical="center" wrapText="1"/>
      <protection locked="0"/>
    </xf>
    <xf numFmtId="1" fontId="4" fillId="2" borderId="1" xfId="48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48" applyFill="1" applyBorder="1" applyAlignment="1">
      <alignment horizontal="center" vertical="center" wrapText="1"/>
    </xf>
    <xf numFmtId="0" fontId="3" fillId="2" borderId="1" xfId="48" applyFont="1" applyFill="1" applyBorder="1" applyAlignment="1">
      <alignment horizontal="distributed" vertical="center" wrapText="1"/>
    </xf>
    <xf numFmtId="176" fontId="3" fillId="2" borderId="1" xfId="48" applyNumberFormat="1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?鹎%U龡&amp;H齲_x0001_C铣_x0014__x0007__x0001__x0001_ 2" xfId="38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60% - 强调文字颜色 6" xfId="50" builtinId="52"/>
    <cellStyle name="?鹎%U龡&amp;H齲_x0001_C铣_x0014__x0007__x0001__x0001_" xfId="51"/>
    <cellStyle name="常规 4 2" xf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36"/>
  <sheetViews>
    <sheetView showZeros="0" tabSelected="1" workbookViewId="0">
      <selection activeCell="C33" sqref="C33"/>
    </sheetView>
  </sheetViews>
  <sheetFormatPr defaultColWidth="9" defaultRowHeight="14.25" outlineLevelCol="3"/>
  <cols>
    <col min="1" max="1" width="49.875" style="1" customWidth="1"/>
    <col min="2" max="4" width="17" style="4" customWidth="1"/>
    <col min="5" max="16384" width="9" style="1"/>
  </cols>
  <sheetData>
    <row r="1" s="1" customFormat="1" ht="39.75" customHeight="1" spans="1:4">
      <c r="A1" s="5" t="s">
        <v>0</v>
      </c>
      <c r="B1" s="5"/>
      <c r="C1" s="5"/>
      <c r="D1" s="5"/>
    </row>
    <row r="2" s="1" customFormat="1" ht="27" customHeight="1" spans="1:4">
      <c r="A2" s="6" t="s">
        <v>1</v>
      </c>
      <c r="B2" s="7"/>
      <c r="C2" s="8"/>
      <c r="D2" s="9" t="s">
        <v>2</v>
      </c>
    </row>
    <row r="3" s="1" customFormat="1" ht="18" customHeight="1" spans="1:4">
      <c r="A3" s="10" t="s">
        <v>3</v>
      </c>
      <c r="B3" s="10" t="s">
        <v>4</v>
      </c>
      <c r="C3" s="11" t="s">
        <v>5</v>
      </c>
      <c r="D3" s="11" t="s">
        <v>6</v>
      </c>
    </row>
    <row r="4" s="1" customFormat="1" spans="1:4">
      <c r="A4" s="12" t="s">
        <v>7</v>
      </c>
      <c r="B4" s="13"/>
      <c r="C4" s="14"/>
      <c r="D4" s="15"/>
    </row>
    <row r="5" s="1" customFormat="1" spans="1:4">
      <c r="A5" s="12" t="s">
        <v>8</v>
      </c>
      <c r="B5" s="13"/>
      <c r="C5" s="14"/>
      <c r="D5" s="15"/>
    </row>
    <row r="6" s="1" customFormat="1" spans="1:4">
      <c r="A6" s="12" t="s">
        <v>9</v>
      </c>
      <c r="B6" s="13"/>
      <c r="C6" s="14"/>
      <c r="D6" s="15"/>
    </row>
    <row r="7" s="1" customFormat="1" spans="1:4">
      <c r="A7" s="16" t="s">
        <v>10</v>
      </c>
      <c r="B7" s="17"/>
      <c r="C7" s="14"/>
      <c r="D7" s="15"/>
    </row>
    <row r="8" s="1" customFormat="1" spans="1:4">
      <c r="A8" s="16" t="s">
        <v>11</v>
      </c>
      <c r="B8" s="17"/>
      <c r="C8" s="14"/>
      <c r="D8" s="15"/>
    </row>
    <row r="9" s="1" customFormat="1" spans="1:4">
      <c r="A9" s="12" t="s">
        <v>12</v>
      </c>
      <c r="B9" s="13"/>
      <c r="C9" s="14"/>
      <c r="D9" s="15"/>
    </row>
    <row r="10" s="1" customFormat="1" spans="1:4">
      <c r="A10" s="12" t="s">
        <v>13</v>
      </c>
      <c r="B10" s="13"/>
      <c r="C10" s="14"/>
      <c r="D10" s="18"/>
    </row>
    <row r="11" s="1" customFormat="1" spans="1:4">
      <c r="A11" s="12" t="s">
        <v>14</v>
      </c>
      <c r="B11" s="13"/>
      <c r="C11" s="14"/>
      <c r="D11" s="18"/>
    </row>
    <row r="12" s="1" customFormat="1" spans="1:4">
      <c r="A12" s="12" t="s">
        <v>15</v>
      </c>
      <c r="B12" s="13">
        <v>52236</v>
      </c>
      <c r="C12" s="14">
        <v>141528</v>
      </c>
      <c r="D12" s="19">
        <f t="shared" ref="D10:D12" si="0">C12/B12*100-100</f>
        <v>170.939581897542</v>
      </c>
    </row>
    <row r="13" s="1" customFormat="1" spans="1:4">
      <c r="A13" s="12" t="s">
        <v>16</v>
      </c>
      <c r="B13" s="13"/>
      <c r="C13" s="14"/>
      <c r="D13" s="19"/>
    </row>
    <row r="14" s="1" customFormat="1" spans="1:4">
      <c r="A14" s="12" t="s">
        <v>17</v>
      </c>
      <c r="B14" s="13">
        <v>495</v>
      </c>
      <c r="C14" s="14">
        <v>500</v>
      </c>
      <c r="D14" s="19">
        <f t="shared" ref="D14:D19" si="1">C14/B14*100-100</f>
        <v>1.01010101010101</v>
      </c>
    </row>
    <row r="15" s="1" customFormat="1" spans="1:4">
      <c r="A15" s="12" t="s">
        <v>18</v>
      </c>
      <c r="B15" s="13">
        <v>877</v>
      </c>
      <c r="C15" s="14">
        <v>300</v>
      </c>
      <c r="D15" s="19">
        <f t="shared" si="1"/>
        <v>-65.7924743443558</v>
      </c>
    </row>
    <row r="16" s="1" customFormat="1" spans="1:4">
      <c r="A16" s="12" t="s">
        <v>19</v>
      </c>
      <c r="B16" s="13"/>
      <c r="C16" s="14"/>
      <c r="D16" s="19"/>
    </row>
    <row r="17" s="1" customFormat="1" spans="1:4">
      <c r="A17" s="12" t="s">
        <v>20</v>
      </c>
      <c r="B17" s="20"/>
      <c r="C17" s="21"/>
      <c r="D17" s="19"/>
    </row>
    <row r="18" s="1" customFormat="1" spans="1:4">
      <c r="A18" s="12" t="s">
        <v>21</v>
      </c>
      <c r="B18" s="20"/>
      <c r="C18" s="21"/>
      <c r="D18" s="19"/>
    </row>
    <row r="19" s="1" customFormat="1" spans="1:4">
      <c r="A19" s="12" t="s">
        <v>22</v>
      </c>
      <c r="B19" s="13">
        <v>1978</v>
      </c>
      <c r="C19" s="14">
        <v>1500</v>
      </c>
      <c r="D19" s="19">
        <f t="shared" si="1"/>
        <v>-24.1658240647118</v>
      </c>
    </row>
    <row r="20" s="1" customFormat="1" spans="1:4">
      <c r="A20" s="12" t="s">
        <v>23</v>
      </c>
      <c r="B20" s="20"/>
      <c r="C20" s="21"/>
      <c r="D20" s="19"/>
    </row>
    <row r="21" s="1" customFormat="1" spans="1:4">
      <c r="A21" s="12" t="s">
        <v>24</v>
      </c>
      <c r="B21" s="13"/>
      <c r="C21" s="14"/>
      <c r="D21" s="19"/>
    </row>
    <row r="22" s="1" customFormat="1" spans="1:4">
      <c r="A22" s="12" t="s">
        <v>25</v>
      </c>
      <c r="B22" s="13"/>
      <c r="C22" s="14"/>
      <c r="D22" s="19"/>
    </row>
    <row r="23" s="1" customFormat="1" spans="1:4">
      <c r="A23" s="12" t="s">
        <v>26</v>
      </c>
      <c r="B23" s="20"/>
      <c r="C23" s="21"/>
      <c r="D23" s="19"/>
    </row>
    <row r="24" s="2" customFormat="1" spans="1:4">
      <c r="A24" s="22"/>
      <c r="B24" s="23"/>
      <c r="C24" s="14"/>
      <c r="D24" s="19"/>
    </row>
    <row r="25" s="3" customFormat="1" spans="1:4">
      <c r="A25" s="24" t="s">
        <v>27</v>
      </c>
      <c r="B25" s="25">
        <f>SUM(B4:B23)</f>
        <v>55586</v>
      </c>
      <c r="C25" s="26">
        <f>SUM(C4:C23)</f>
        <v>143828</v>
      </c>
      <c r="D25" s="27">
        <f t="shared" ref="D25:D28" si="2">C25/B25*100-100</f>
        <v>158.748605764041</v>
      </c>
    </row>
    <row r="26" s="3" customFormat="1" spans="1:4">
      <c r="A26" s="28" t="s">
        <v>28</v>
      </c>
      <c r="B26" s="29">
        <f>B27+B30+B31+B33+B34</f>
        <v>195892</v>
      </c>
      <c r="C26" s="29">
        <f>C27+C30+C31+C33+C34</f>
        <v>45295</v>
      </c>
      <c r="D26" s="27">
        <f t="shared" si="2"/>
        <v>-76.8775651889817</v>
      </c>
    </row>
    <row r="27" s="1" customFormat="1" spans="1:4">
      <c r="A27" s="30" t="s">
        <v>29</v>
      </c>
      <c r="B27" s="31">
        <f>SUM(B28:B29)</f>
        <v>6587</v>
      </c>
      <c r="C27" s="31">
        <f>SUM(C28:C29)</f>
        <v>2529</v>
      </c>
      <c r="D27" s="19">
        <f t="shared" si="2"/>
        <v>-61.6061940185213</v>
      </c>
    </row>
    <row r="28" s="1" customFormat="1" spans="1:4">
      <c r="A28" s="30" t="s">
        <v>30</v>
      </c>
      <c r="B28" s="31">
        <v>6587</v>
      </c>
      <c r="C28" s="31">
        <v>2529</v>
      </c>
      <c r="D28" s="19">
        <f t="shared" si="2"/>
        <v>-61.6061940185213</v>
      </c>
    </row>
    <row r="29" s="1" customFormat="1" spans="1:4">
      <c r="A29" s="30" t="s">
        <v>31</v>
      </c>
      <c r="B29" s="31"/>
      <c r="C29" s="31"/>
      <c r="D29" s="19"/>
    </row>
    <row r="30" s="1" customFormat="1" spans="1:4">
      <c r="A30" s="30" t="s">
        <v>32</v>
      </c>
      <c r="B30" s="31">
        <v>2779</v>
      </c>
      <c r="C30" s="31">
        <v>2766</v>
      </c>
      <c r="D30" s="19">
        <f t="shared" ref="D30:D34" si="3">C30/B30*100-100</f>
        <v>-0.467794170564957</v>
      </c>
    </row>
    <row r="31" s="1" customFormat="1" spans="1:4">
      <c r="A31" s="30" t="s">
        <v>33</v>
      </c>
      <c r="B31" s="31">
        <v>41230</v>
      </c>
      <c r="C31" s="31"/>
      <c r="D31" s="19">
        <f t="shared" si="3"/>
        <v>-100</v>
      </c>
    </row>
    <row r="32" s="1" customFormat="1" spans="1:4">
      <c r="A32" s="30" t="s">
        <v>34</v>
      </c>
      <c r="B32" s="31"/>
      <c r="C32" s="31"/>
      <c r="D32" s="19"/>
    </row>
    <row r="33" s="1" customFormat="1" spans="1:4">
      <c r="A33" s="32" t="s">
        <v>35</v>
      </c>
      <c r="B33" s="31"/>
      <c r="C33" s="31"/>
      <c r="D33" s="19"/>
    </row>
    <row r="34" s="1" customFormat="1" spans="1:4">
      <c r="A34" s="32" t="s">
        <v>36</v>
      </c>
      <c r="B34" s="31">
        <v>145296</v>
      </c>
      <c r="C34" s="31">
        <v>40000</v>
      </c>
      <c r="D34" s="19">
        <f t="shared" si="3"/>
        <v>-72.4699922915978</v>
      </c>
    </row>
    <row r="35" s="1" customFormat="1" spans="1:4">
      <c r="A35" s="33"/>
      <c r="B35" s="34"/>
      <c r="C35" s="35"/>
      <c r="D35" s="19"/>
    </row>
    <row r="36" s="3" customFormat="1" spans="1:4">
      <c r="A36" s="36" t="s">
        <v>37</v>
      </c>
      <c r="B36" s="10">
        <f>SUM(B25,B26)</f>
        <v>251478</v>
      </c>
      <c r="C36" s="10">
        <f>SUM(C25,C26)</f>
        <v>189123</v>
      </c>
      <c r="D36" s="37">
        <f>C36/B36*100-100</f>
        <v>-24.7954095388066</v>
      </c>
    </row>
  </sheetData>
  <autoFilter ref="A3:D36"/>
  <mergeCells count="1">
    <mergeCell ref="A1:D1"/>
  </mergeCells>
  <printOptions horizontalCentered="1"/>
  <pageMargins left="0.275" right="0.313888888888889" top="0.55" bottom="0.747916666666667" header="0.313888888888889" footer="0.313888888888889"/>
  <pageSetup paperSize="9" scale="88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政府性基金预算收入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2018-02-12T05:55:00Z</dcterms:created>
  <dcterms:modified xsi:type="dcterms:W3CDTF">2023-03-08T02:46:41Z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