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政府性基金预算支出分项表" sheetId="1" r:id="rId1"/>
  </sheets>
  <definedNames>
    <definedName name="_xlnm._FilterDatabase" localSheetId="0" hidden="1">政府性基金预算支出分项表!$A$3:$D$105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政府性基金预算支出分项表!$A$1:$D$105</definedName>
    <definedName name="_xlnm.Print_Titles" localSheetId="0">政府性基金预算支出分项表!$1:$2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<sst xmlns="http://schemas.openxmlformats.org/spreadsheetml/2006/main" count="109" uniqueCount="106">
  <si>
    <t>2022年县本级政府性基金预算支出分项表</t>
  </si>
  <si>
    <t>编制单位：宜丰县财政局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</si>
  <si>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</si>
  <si>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</si>
  <si>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2021年执行数</t>
  </si>
  <si>
    <t>2022年预算数</t>
  </si>
  <si>
    <t>比上年执行数增减%</t>
  </si>
  <si>
    <t>一、文化旅游体育与传媒支出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</si>
  <si>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</si>
  <si>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</si>
  <si>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资助影院建设</t>
  </si>
  <si>
    <t xml:space="preserve">    旅游发展基金支出</t>
  </si>
  <si>
    <t xml:space="preserve">      地方旅游开发项目补助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</si>
  <si>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</si>
  <si>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</si>
  <si>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</si>
  <si>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</si>
  <si>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</si>
  <si>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</si>
  <si>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</si>
  <si>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</si>
  <si>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</si>
  <si>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</si>
  <si>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</si>
  <si>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</si>
  <si>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</si>
  <si>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</si>
  <si>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</si>
  <si>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</si>
  <si>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</si>
  <si>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</si>
  <si>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</si>
  <si>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</si>
  <si>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</si>
  <si>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</si>
  <si>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</si>
  <si>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</si>
  <si>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</si>
  <si>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</si>
  <si>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</si>
  <si>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</si>
  <si>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</si>
  <si>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</si>
  <si>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</si>
  <si>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</si>
  <si>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</si>
  <si>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棚户区改造专项债券收入安排的支出</t>
  </si>
  <si>
    <t xml:space="preserve">      其他棚户区改造专项债券收入安排的支出  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</si>
  <si>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</si>
  <si>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</si>
  <si>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</si>
  <si>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</si>
  <si>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</si>
  <si>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</si>
  <si>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</si>
  <si>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</si>
  <si>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  三峡后续工作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</si>
  <si>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</si>
  <si>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</si>
  <si>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</si>
  <si>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</si>
  <si>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</si>
  <si>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</si>
  <si>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</si>
  <si>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</si>
  <si>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</si>
  <si>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</si>
  <si>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</si>
  <si>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</si>
  <si>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</si>
  <si>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</si>
  <si>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</si>
  <si>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  其他地方自行试点项目收益专项债券收入安排的支出  </t>
  </si>
  <si>
    <t xml:space="preserve">    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</si>
  <si>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</si>
  <si>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</si>
  <si>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</si>
  <si>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</si>
  <si>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</si>
  <si>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</si>
  <si>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</si>
  <si>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</si>
  <si>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</si>
  <si>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</si>
  <si>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</si>
  <si>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</si>
  <si>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九、债务付息支出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</si>
  <si>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</si>
  <si>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</si>
  <si>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</si>
  <si>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</si>
  <si>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</si>
  <si>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十、债务发行费用支出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</si>
  <si>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</si>
  <si>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</si>
  <si>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</si>
  <si>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</si>
  <si>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十一、抗疫特别国债安排的支出</t>
  </si>
  <si>
    <t xml:space="preserve">     基础设施建设</t>
  </si>
  <si>
    <t xml:space="preserve">       公共卫生体系建设</t>
  </si>
  <si>
    <t xml:space="preserve">       应急物资保障</t>
  </si>
  <si>
    <t xml:space="preserve">       生态环境治理</t>
  </si>
  <si>
    <t xml:space="preserve">       交通基础设施建设</t>
  </si>
  <si>
    <t xml:space="preserve">    抗疫相关支出</t>
  </si>
  <si>
    <t xml:space="preserve">      创业担保贷款贴息</t>
  </si>
  <si>
    <t>支出合计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</si>
</sst>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52" applyNumberFormat="1" applyFont="1" applyFill="1" applyAlignment="1">
      <alignment horizontal="center" vertical="center" wrapText="1"/>
    </xf>
    <xf numFmtId="0" fontId="0" fillId="0" borderId="0" xfId="52" applyFont="1" applyFill="1" applyAlignment="1">
      <alignment horizontal="center" vertical="center" wrapText="1"/>
    </xf>
    <xf numFmtId="0" fontId="0" fillId="0" borderId="0" xfId="52" applyFont="1" applyFill="1" applyAlignment="1">
      <alignment horizontal="right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4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0" fontId="3" fillId="0" borderId="1" xfId="48" applyFont="1" applyFill="1" applyBorder="1" applyAlignment="1">
      <alignment horizontal="distributed" vertical="center" wrapText="1"/>
    </xf>
    <xf numFmtId="0" fontId="1" fillId="0" borderId="1" xfId="51" applyNumberFormat="1" applyFont="1" applyFill="1" applyBorder="1" applyAlignment="1">
      <alignment horizontal="center" vertical="center" wrapText="1" shrinkToFit="1"/>
    </xf>
    <xf numFmtId="176" fontId="3" fillId="0" borderId="1" xfId="48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  <cellStyle name="常规 4 2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"/>
  <sheetViews>
    <sheetView showZeros="0" tabSelected="1" workbookViewId="0">
      <selection activeCell="G10" sqref="G10"/>
    </sheetView>
  </sheetViews>
  <sheetFormatPr defaultColWidth="9" defaultRowHeight="14.25" outlineLevelCol="3"/>
  <cols>
    <col min="1" max="1" width="60" style="2" customWidth="1"/>
    <col min="2" max="2" width="14.375" style="3" customWidth="1"/>
    <col min="3" max="3" width="14.375" style="4" customWidth="1"/>
    <col min="4" max="4" width="14.375" style="2" customWidth="1"/>
    <col min="5" max="16384" width="9" style="2"/>
  </cols>
  <sheetData>
    <row r="1" ht="39.75" customHeight="1" spans="1:4">
      <c r="A1" s="5" t="s">
        <v>0</v>
      </c>
      <c r="B1" s="5"/>
      <c r="C1" s="5"/>
      <c r="D1" s="5"/>
    </row>
    <row r="2" ht="27" customHeight="1" spans="1:4">
      <c r="A2" s="6" t="s">
        <v>1</v>
      </c>
      <c r="B2" s="7"/>
      <c r="C2" s="8"/>
      <c r="D2" s="9" t="s">
        <v>2</v>
      </c>
    </row>
    <row r="3" ht="27" spans="1:4">
      <c r="A3" s="10" t="s">
        <v>3</v>
      </c>
      <c r="B3" s="11" t="s">
        <v>4</v>
      </c>
      <c r="C3" s="12" t="s">
        <v>5</v>
      </c>
      <c r="D3" s="12" t="s">
        <v>6</v>
      </c>
    </row>
    <row r="4" spans="1:4">
      <c r="A4" s="13" t="s">
        <v>7</v>
      </c>
      <c r="B4" s="14">
        <f>B5+B8</f>
        <v>28</v>
      </c>
      <c r="C4" s="14">
        <f>C5+C8</f>
        <v>7</v>
      </c>
      <c r="D4" s="15">
        <f t="shared" ref="D4:D6" si="0">C4/B4*100-100</f>
        <v>-75</v>
      </c>
    </row>
    <row r="5" spans="1:4">
      <c r="A5" s="16" t="s">
        <v>8</v>
      </c>
      <c r="B5" s="17">
        <f>SUM(B6:B7)</f>
        <v>31</v>
      </c>
      <c r="C5" s="17">
        <f>SUM(C6:C7)</f>
        <v>7</v>
      </c>
      <c r="D5" s="15">
        <f t="shared" si="0"/>
        <v>-77.4193548387097</v>
      </c>
    </row>
    <row r="6" spans="1:4">
      <c r="A6" s="16" t="s">
        <v>9</v>
      </c>
      <c r="B6" s="18">
        <v>1</v>
      </c>
      <c r="C6" s="17">
        <v>7</v>
      </c>
      <c r="D6" s="15">
        <f t="shared" si="0"/>
        <v>600</v>
      </c>
    </row>
    <row r="7" spans="1:4">
      <c r="A7" s="19" t="s">
        <v>10</v>
      </c>
      <c r="B7" s="18">
        <v>30</v>
      </c>
      <c r="C7" s="17"/>
      <c r="D7" s="15"/>
    </row>
    <row r="8" spans="1:4">
      <c r="A8" s="20" t="s">
        <v>11</v>
      </c>
      <c r="B8" s="17">
        <f>SUM(B9)</f>
        <v>-3</v>
      </c>
      <c r="C8" s="17">
        <f>SUM(C9)</f>
        <v>0</v>
      </c>
      <c r="D8" s="15">
        <f t="shared" ref="D8:D13" si="1">C8/B8*100-100</f>
        <v>-100</v>
      </c>
    </row>
    <row r="9" spans="1:4">
      <c r="A9" s="20" t="s">
        <v>12</v>
      </c>
      <c r="B9" s="17">
        <v>-3</v>
      </c>
      <c r="C9" s="17"/>
      <c r="D9" s="15">
        <f t="shared" si="1"/>
        <v>-100</v>
      </c>
    </row>
    <row r="10" spans="1:4">
      <c r="A10" s="13" t="s">
        <v>13</v>
      </c>
      <c r="B10" s="17">
        <f>B11+B15</f>
        <v>1505</v>
      </c>
      <c r="C10" s="17">
        <f>C11+C15</f>
        <v>1451</v>
      </c>
      <c r="D10" s="15">
        <f t="shared" si="1"/>
        <v>-3.58803986710964</v>
      </c>
    </row>
    <row r="11" spans="1:4">
      <c r="A11" s="16" t="s">
        <v>14</v>
      </c>
      <c r="B11" s="17">
        <f>SUM(B12:B14)</f>
        <v>1505</v>
      </c>
      <c r="C11" s="17">
        <f>SUM(C12:C14)</f>
        <v>1451</v>
      </c>
      <c r="D11" s="15">
        <f t="shared" si="1"/>
        <v>-3.58803986710964</v>
      </c>
    </row>
    <row r="12" spans="1:4">
      <c r="A12" s="16" t="s">
        <v>15</v>
      </c>
      <c r="B12" s="17">
        <v>1001</v>
      </c>
      <c r="C12" s="17">
        <v>1192</v>
      </c>
      <c r="D12" s="15">
        <f t="shared" si="1"/>
        <v>19.0809190809191</v>
      </c>
    </row>
    <row r="13" spans="1:4">
      <c r="A13" s="16" t="s">
        <v>16</v>
      </c>
      <c r="B13" s="17">
        <v>504</v>
      </c>
      <c r="C13" s="17">
        <v>259</v>
      </c>
      <c r="D13" s="15">
        <f t="shared" si="1"/>
        <v>-48.6111111111111</v>
      </c>
    </row>
    <row r="14" spans="1:4">
      <c r="A14" s="16" t="s">
        <v>17</v>
      </c>
      <c r="B14" s="17"/>
      <c r="C14" s="17"/>
      <c r="D14" s="15"/>
    </row>
    <row r="15" spans="1:4">
      <c r="A15" s="21" t="s">
        <v>18</v>
      </c>
      <c r="B15" s="17"/>
      <c r="C15" s="17"/>
      <c r="D15" s="15"/>
    </row>
    <row r="16" spans="1:4">
      <c r="A16" s="21" t="s">
        <v>16</v>
      </c>
      <c r="B16" s="22"/>
      <c r="C16" s="17"/>
      <c r="D16" s="15"/>
    </row>
    <row r="17" spans="1:4">
      <c r="A17" s="13" t="s">
        <v>19</v>
      </c>
      <c r="B17" s="17">
        <f>B18+B19</f>
        <v>0</v>
      </c>
      <c r="C17" s="17">
        <f>C18+C19</f>
        <v>0</v>
      </c>
      <c r="D17" s="15"/>
    </row>
    <row r="18" spans="1:4">
      <c r="A18" s="13" t="s">
        <v>20</v>
      </c>
      <c r="B18" s="17"/>
      <c r="C18" s="17"/>
      <c r="D18" s="15"/>
    </row>
    <row r="19" spans="1:4">
      <c r="A19" s="13" t="s">
        <v>21</v>
      </c>
      <c r="B19" s="17"/>
      <c r="C19" s="17"/>
      <c r="D19" s="15"/>
    </row>
    <row r="20" spans="1:4">
      <c r="A20" s="13" t="s">
        <v>22</v>
      </c>
      <c r="B20" s="17">
        <f>B21+B34+B35+B36+B39+B43+B44+B46+B47+B48</f>
        <v>127662</v>
      </c>
      <c r="C20" s="17">
        <f>C21+C34+C35+C36+C39+C43+C44+C46+C47+C48</f>
        <v>104337</v>
      </c>
      <c r="D20" s="15">
        <f t="shared" ref="D20:D25" si="2">C20/B20*100-100</f>
        <v>-18.2709028528458</v>
      </c>
    </row>
    <row r="21" spans="1:4">
      <c r="A21" s="23" t="s">
        <v>23</v>
      </c>
      <c r="B21" s="17">
        <f>SUM(B22:B33)</f>
        <v>126040</v>
      </c>
      <c r="C21" s="17">
        <f>SUM(C22:C33)</f>
        <v>33029</v>
      </c>
      <c r="D21" s="15">
        <f t="shared" si="2"/>
        <v>-73.7948270390352</v>
      </c>
    </row>
    <row r="22" spans="1:4">
      <c r="A22" s="20" t="s">
        <v>24</v>
      </c>
      <c r="B22" s="17">
        <v>2810</v>
      </c>
      <c r="C22" s="24">
        <v>1490</v>
      </c>
      <c r="D22" s="15">
        <f t="shared" si="2"/>
        <v>-46.9750889679715</v>
      </c>
    </row>
    <row r="23" spans="1:4">
      <c r="A23" s="20" t="s">
        <v>25</v>
      </c>
      <c r="B23" s="17">
        <v>2853</v>
      </c>
      <c r="C23" s="24">
        <v>0</v>
      </c>
      <c r="D23" s="15">
        <f t="shared" si="2"/>
        <v>-100</v>
      </c>
    </row>
    <row r="24" spans="1:4">
      <c r="A24" s="20" t="s">
        <v>26</v>
      </c>
      <c r="B24" s="17">
        <v>81379</v>
      </c>
      <c r="C24" s="24">
        <v>1172</v>
      </c>
      <c r="D24" s="15">
        <f t="shared" si="2"/>
        <v>-98.5598250162818</v>
      </c>
    </row>
    <row r="25" spans="1:4">
      <c r="A25" s="20" t="s">
        <v>27</v>
      </c>
      <c r="B25" s="17">
        <v>1043</v>
      </c>
      <c r="C25" s="24">
        <v>964</v>
      </c>
      <c r="D25" s="15">
        <f t="shared" si="2"/>
        <v>-7.57430488974113</v>
      </c>
    </row>
    <row r="26" spans="1:4">
      <c r="A26" s="20" t="s">
        <v>28</v>
      </c>
      <c r="B26" s="17">
        <v>505</v>
      </c>
      <c r="C26" s="24">
        <v>179</v>
      </c>
      <c r="D26" s="15"/>
    </row>
    <row r="27" spans="1:4">
      <c r="A27" s="20" t="s">
        <v>29</v>
      </c>
      <c r="B27" s="17">
        <v>312</v>
      </c>
      <c r="C27" s="24">
        <v>500</v>
      </c>
      <c r="D27" s="15">
        <f>C27/B27*100-100</f>
        <v>60.2564102564103</v>
      </c>
    </row>
    <row r="28" spans="1:4">
      <c r="A28" s="20" t="s">
        <v>30</v>
      </c>
      <c r="B28" s="17">
        <v>13</v>
      </c>
      <c r="C28" s="17"/>
      <c r="D28" s="15"/>
    </row>
    <row r="29" spans="1:4">
      <c r="A29" s="20" t="s">
        <v>31</v>
      </c>
      <c r="B29" s="17"/>
      <c r="C29" s="17"/>
      <c r="D29" s="15"/>
    </row>
    <row r="30" spans="1:4">
      <c r="A30" s="20" t="s">
        <v>32</v>
      </c>
      <c r="B30" s="17">
        <v>150</v>
      </c>
      <c r="C30" s="17">
        <v>31</v>
      </c>
      <c r="D30" s="15">
        <f>C30/B30*100-100</f>
        <v>-79.3333333333333</v>
      </c>
    </row>
    <row r="31" spans="1:4">
      <c r="A31" s="20" t="s">
        <v>33</v>
      </c>
      <c r="B31" s="17"/>
      <c r="C31" s="17"/>
      <c r="D31" s="15"/>
    </row>
    <row r="32" spans="1:4">
      <c r="A32" s="20" t="s">
        <v>34</v>
      </c>
      <c r="B32" s="17"/>
      <c r="C32" s="17"/>
      <c r="D32" s="15"/>
    </row>
    <row r="33" spans="1:4">
      <c r="A33" s="20" t="s">
        <v>35</v>
      </c>
      <c r="B33" s="17">
        <v>36975</v>
      </c>
      <c r="C33" s="17">
        <v>28693</v>
      </c>
      <c r="D33" s="15">
        <f t="shared" ref="D33:D40" si="3">C33/B33*100-100</f>
        <v>-22.3989181879648</v>
      </c>
    </row>
    <row r="34" spans="1:4">
      <c r="A34" s="23" t="s">
        <v>36</v>
      </c>
      <c r="B34" s="17"/>
      <c r="C34" s="17">
        <v>0</v>
      </c>
      <c r="D34" s="15"/>
    </row>
    <row r="35" spans="1:4">
      <c r="A35" s="23" t="s">
        <v>37</v>
      </c>
      <c r="B35" s="17"/>
      <c r="C35" s="17">
        <v>8</v>
      </c>
      <c r="D35" s="15"/>
    </row>
    <row r="36" spans="1:4">
      <c r="A36" s="23" t="s">
        <v>38</v>
      </c>
      <c r="B36" s="17">
        <f>SUM(B37:B38)</f>
        <v>2</v>
      </c>
      <c r="C36" s="17">
        <f>SUM(C37:C38)</f>
        <v>1000</v>
      </c>
      <c r="D36" s="15">
        <f t="shared" si="3"/>
        <v>49900</v>
      </c>
    </row>
    <row r="37" spans="1:4">
      <c r="A37" s="21" t="s">
        <v>39</v>
      </c>
      <c r="B37" s="22"/>
      <c r="C37" s="17">
        <v>1000</v>
      </c>
      <c r="D37" s="15"/>
    </row>
    <row r="38" spans="1:4">
      <c r="A38" s="21" t="s">
        <v>40</v>
      </c>
      <c r="B38" s="22">
        <v>2</v>
      </c>
      <c r="C38" s="17"/>
      <c r="D38" s="15">
        <f t="shared" si="3"/>
        <v>-100</v>
      </c>
    </row>
    <row r="39" spans="1:4">
      <c r="A39" s="23" t="s">
        <v>41</v>
      </c>
      <c r="B39" s="17">
        <f>SUM(B40:B42)</f>
        <v>1620</v>
      </c>
      <c r="C39" s="17">
        <f>SUM(C40:C42)</f>
        <v>800</v>
      </c>
      <c r="D39" s="15">
        <f t="shared" si="3"/>
        <v>-50.6172839506173</v>
      </c>
    </row>
    <row r="40" spans="1:4">
      <c r="A40" s="20" t="s">
        <v>42</v>
      </c>
      <c r="B40" s="17">
        <v>1620</v>
      </c>
      <c r="C40" s="17">
        <v>800</v>
      </c>
      <c r="D40" s="15">
        <f t="shared" si="3"/>
        <v>-50.6172839506173</v>
      </c>
    </row>
    <row r="41" spans="1:4">
      <c r="A41" s="20" t="s">
        <v>43</v>
      </c>
      <c r="B41" s="17"/>
      <c r="C41" s="17"/>
      <c r="D41" s="15"/>
    </row>
    <row r="42" spans="1:4">
      <c r="A42" s="20" t="s">
        <v>44</v>
      </c>
      <c r="B42" s="17"/>
      <c r="C42" s="17"/>
      <c r="D42" s="15"/>
    </row>
    <row r="43" spans="1:4">
      <c r="A43" s="23" t="s">
        <v>45</v>
      </c>
      <c r="B43" s="17"/>
      <c r="C43" s="17">
        <v>0</v>
      </c>
      <c r="D43" s="15"/>
    </row>
    <row r="44" spans="1:4">
      <c r="A44" s="23" t="s">
        <v>46</v>
      </c>
      <c r="B44" s="17"/>
      <c r="C44" s="17">
        <v>0</v>
      </c>
      <c r="D44" s="15"/>
    </row>
    <row r="45" spans="1:4">
      <c r="A45" s="20" t="s">
        <v>47</v>
      </c>
      <c r="B45" s="17"/>
      <c r="C45" s="17"/>
      <c r="D45" s="15"/>
    </row>
    <row r="46" spans="1:4">
      <c r="A46" s="23" t="s">
        <v>48</v>
      </c>
      <c r="B46" s="17"/>
      <c r="C46" s="17">
        <v>0</v>
      </c>
      <c r="D46" s="15"/>
    </row>
    <row r="47" spans="1:4">
      <c r="A47" s="23" t="s">
        <v>49</v>
      </c>
      <c r="B47" s="17"/>
      <c r="C47" s="17">
        <v>0</v>
      </c>
      <c r="D47" s="15"/>
    </row>
    <row r="48" spans="1:4">
      <c r="A48" s="23" t="s">
        <v>50</v>
      </c>
      <c r="B48" s="17">
        <f>SUM(B49:B51)</f>
        <v>0</v>
      </c>
      <c r="C48" s="17">
        <f>SUM(C49:C51)</f>
        <v>69500</v>
      </c>
      <c r="D48" s="15"/>
    </row>
    <row r="49" spans="1:4">
      <c r="A49" s="25" t="s">
        <v>26</v>
      </c>
      <c r="B49" s="26"/>
      <c r="C49" s="17">
        <v>39160</v>
      </c>
      <c r="D49" s="15"/>
    </row>
    <row r="50" spans="1:4">
      <c r="A50" s="25" t="s">
        <v>32</v>
      </c>
      <c r="B50" s="26"/>
      <c r="C50" s="17"/>
      <c r="D50" s="15"/>
    </row>
    <row r="51" spans="1:4">
      <c r="A51" s="25" t="s">
        <v>51</v>
      </c>
      <c r="B51" s="26"/>
      <c r="C51" s="17">
        <v>30340</v>
      </c>
      <c r="D51" s="15"/>
    </row>
    <row r="52" spans="1:4">
      <c r="A52" s="13" t="s">
        <v>52</v>
      </c>
      <c r="B52" s="17">
        <f>B53+B54+B55+B57+B58</f>
        <v>285</v>
      </c>
      <c r="C52" s="17">
        <f>C53+C54+C55+C57+C58</f>
        <v>339</v>
      </c>
      <c r="D52" s="15">
        <f t="shared" ref="D52:D56" si="4">C52/B52*100-100</f>
        <v>18.9473684210526</v>
      </c>
    </row>
    <row r="53" spans="1:4">
      <c r="A53" s="23" t="s">
        <v>53</v>
      </c>
      <c r="B53" s="17"/>
      <c r="C53" s="17"/>
      <c r="D53" s="15"/>
    </row>
    <row r="54" spans="1:4">
      <c r="A54" s="27" t="s">
        <v>54</v>
      </c>
      <c r="B54" s="17"/>
      <c r="C54" s="17"/>
      <c r="D54" s="15"/>
    </row>
    <row r="55" spans="1:4">
      <c r="A55" s="27" t="s">
        <v>55</v>
      </c>
      <c r="B55" s="17">
        <f>SUM(B56)</f>
        <v>285</v>
      </c>
      <c r="C55" s="17">
        <f>SUM(C56)</f>
        <v>339</v>
      </c>
      <c r="D55" s="15">
        <f t="shared" si="4"/>
        <v>18.9473684210526</v>
      </c>
    </row>
    <row r="56" spans="1:4">
      <c r="A56" s="20" t="s">
        <v>56</v>
      </c>
      <c r="B56" s="17">
        <v>285</v>
      </c>
      <c r="C56" s="17">
        <v>339</v>
      </c>
      <c r="D56" s="15">
        <f t="shared" si="4"/>
        <v>18.9473684210526</v>
      </c>
    </row>
    <row r="57" spans="1:4">
      <c r="A57" s="25" t="s">
        <v>57</v>
      </c>
      <c r="B57" s="17"/>
      <c r="C57" s="17"/>
      <c r="D57" s="15"/>
    </row>
    <row r="58" spans="1:4">
      <c r="A58" s="25" t="s">
        <v>58</v>
      </c>
      <c r="B58" s="28"/>
      <c r="C58" s="28"/>
      <c r="D58" s="15"/>
    </row>
    <row r="59" spans="1:4">
      <c r="A59" s="16" t="s">
        <v>59</v>
      </c>
      <c r="B59" s="28">
        <f>SUM(B60:B65)</f>
        <v>0</v>
      </c>
      <c r="C59" s="28"/>
      <c r="D59" s="15"/>
    </row>
    <row r="60" spans="1:4">
      <c r="A60" s="20" t="s">
        <v>60</v>
      </c>
      <c r="B60" s="28"/>
      <c r="C60" s="28"/>
      <c r="D60" s="15"/>
    </row>
    <row r="61" spans="1:4">
      <c r="A61" s="20" t="s">
        <v>61</v>
      </c>
      <c r="B61" s="28"/>
      <c r="C61" s="28"/>
      <c r="D61" s="15"/>
    </row>
    <row r="62" spans="1:4">
      <c r="A62" s="20" t="s">
        <v>62</v>
      </c>
      <c r="B62" s="28"/>
      <c r="C62" s="28"/>
      <c r="D62" s="15"/>
    </row>
    <row r="63" spans="1:4">
      <c r="A63" s="20" t="s">
        <v>63</v>
      </c>
      <c r="B63" s="28"/>
      <c r="C63" s="28"/>
      <c r="D63" s="15"/>
    </row>
    <row r="64" spans="1:4">
      <c r="A64" s="20" t="s">
        <v>64</v>
      </c>
      <c r="B64" s="28"/>
      <c r="C64" s="28"/>
      <c r="D64" s="15"/>
    </row>
    <row r="65" spans="1:4">
      <c r="A65" s="20" t="s">
        <v>65</v>
      </c>
      <c r="B65" s="28"/>
      <c r="C65" s="28"/>
      <c r="D65" s="15"/>
    </row>
    <row r="66" spans="1:4">
      <c r="A66" s="16" t="s">
        <v>66</v>
      </c>
      <c r="B66" s="28">
        <f>SUM(B67:B69)</f>
        <v>0</v>
      </c>
      <c r="C66" s="28">
        <f>SUM(C67:C69)</f>
        <v>0</v>
      </c>
      <c r="D66" s="15"/>
    </row>
    <row r="67" spans="1:4">
      <c r="A67" s="20" t="s">
        <v>67</v>
      </c>
      <c r="B67" s="28"/>
      <c r="C67" s="28"/>
      <c r="D67" s="15"/>
    </row>
    <row r="68" spans="1:4">
      <c r="A68" s="20" t="s">
        <v>68</v>
      </c>
      <c r="B68" s="28"/>
      <c r="C68" s="28"/>
      <c r="D68" s="15"/>
    </row>
    <row r="69" spans="1:4">
      <c r="A69" s="20" t="s">
        <v>69</v>
      </c>
      <c r="B69" s="28"/>
      <c r="C69" s="28"/>
      <c r="D69" s="15"/>
    </row>
    <row r="70" spans="1:4">
      <c r="A70" s="16" t="s">
        <v>70</v>
      </c>
      <c r="B70" s="28">
        <f>B71+B73+B74</f>
        <v>81913</v>
      </c>
      <c r="C70" s="28">
        <f>C71+C73+C74</f>
        <v>510</v>
      </c>
      <c r="D70" s="15">
        <f t="shared" ref="D70:D72" si="5">C70/B70*100-100</f>
        <v>-99.3773882045585</v>
      </c>
    </row>
    <row r="71" spans="1:4">
      <c r="A71" s="20" t="s">
        <v>71</v>
      </c>
      <c r="B71" s="28">
        <f>SUM(B72)</f>
        <v>81447</v>
      </c>
      <c r="C71" s="28">
        <f>SUM(C72)</f>
        <v>0</v>
      </c>
      <c r="D71" s="15">
        <f t="shared" si="5"/>
        <v>-100</v>
      </c>
    </row>
    <row r="72" spans="1:4">
      <c r="A72" s="29" t="s">
        <v>72</v>
      </c>
      <c r="B72" s="28">
        <v>81447</v>
      </c>
      <c r="C72" s="28"/>
      <c r="D72" s="15">
        <f t="shared" si="5"/>
        <v>-100</v>
      </c>
    </row>
    <row r="73" spans="1:4">
      <c r="A73" s="20" t="s">
        <v>73</v>
      </c>
      <c r="B73" s="28"/>
      <c r="C73" s="28">
        <v>0</v>
      </c>
      <c r="D73" s="15"/>
    </row>
    <row r="74" spans="1:4">
      <c r="A74" s="20" t="s">
        <v>74</v>
      </c>
      <c r="B74" s="28">
        <f>SUM(B75:B85)</f>
        <v>466</v>
      </c>
      <c r="C74" s="28">
        <f>SUM(C75:C85)</f>
        <v>510</v>
      </c>
      <c r="D74" s="15">
        <f t="shared" ref="D74:D80" si="6">C74/B74*100-100</f>
        <v>9.4420600858369</v>
      </c>
    </row>
    <row r="75" spans="1:4">
      <c r="A75" s="29" t="s">
        <v>75</v>
      </c>
      <c r="B75" s="29">
        <v>0</v>
      </c>
      <c r="C75" s="28"/>
      <c r="D75" s="15"/>
    </row>
    <row r="76" spans="1:4">
      <c r="A76" s="29" t="s">
        <v>76</v>
      </c>
      <c r="B76" s="28">
        <v>117</v>
      </c>
      <c r="C76" s="28">
        <v>111</v>
      </c>
      <c r="D76" s="15">
        <f t="shared" si="6"/>
        <v>-5.12820512820514</v>
      </c>
    </row>
    <row r="77" spans="1:4">
      <c r="A77" s="29" t="s">
        <v>77</v>
      </c>
      <c r="B77" s="28">
        <v>278</v>
      </c>
      <c r="C77" s="28">
        <v>325</v>
      </c>
      <c r="D77" s="15">
        <f t="shared" si="6"/>
        <v>16.9064748201439</v>
      </c>
    </row>
    <row r="78" spans="1:4">
      <c r="A78" s="29" t="s">
        <v>78</v>
      </c>
      <c r="B78" s="28">
        <v>9</v>
      </c>
      <c r="C78" s="28"/>
      <c r="D78" s="15">
        <f t="shared" si="6"/>
        <v>-100</v>
      </c>
    </row>
    <row r="79" spans="1:4">
      <c r="A79" s="29" t="s">
        <v>79</v>
      </c>
      <c r="B79" s="28">
        <v>5</v>
      </c>
      <c r="C79" s="28"/>
      <c r="D79" s="15">
        <f t="shared" si="6"/>
        <v>-100</v>
      </c>
    </row>
    <row r="80" spans="1:4">
      <c r="A80" s="29" t="s">
        <v>80</v>
      </c>
      <c r="B80" s="28">
        <v>48</v>
      </c>
      <c r="C80" s="28">
        <v>54</v>
      </c>
      <c r="D80" s="15">
        <f t="shared" si="6"/>
        <v>12.5</v>
      </c>
    </row>
    <row r="81" spans="1:4">
      <c r="A81" s="29" t="s">
        <v>81</v>
      </c>
      <c r="B81" s="28"/>
      <c r="C81" s="28"/>
      <c r="D81" s="15"/>
    </row>
    <row r="82" spans="1:4">
      <c r="A82" s="29" t="s">
        <v>82</v>
      </c>
      <c r="B82" s="28"/>
      <c r="C82" s="28"/>
      <c r="D82" s="15"/>
    </row>
    <row r="83" spans="1:4">
      <c r="A83" s="29" t="s">
        <v>83</v>
      </c>
      <c r="B83" s="28"/>
      <c r="C83" s="28"/>
      <c r="D83" s="15"/>
    </row>
    <row r="84" spans="1:4">
      <c r="A84" s="29" t="s">
        <v>84</v>
      </c>
      <c r="B84" s="28">
        <v>9</v>
      </c>
      <c r="C84" s="28">
        <v>20</v>
      </c>
      <c r="D84" s="15">
        <f t="shared" ref="D84:D94" si="7">C84/B84*100-100</f>
        <v>122.222222222222</v>
      </c>
    </row>
    <row r="85" spans="1:4">
      <c r="A85" s="29" t="s">
        <v>85</v>
      </c>
      <c r="B85" s="28"/>
      <c r="C85" s="28"/>
      <c r="D85" s="15"/>
    </row>
    <row r="86" spans="1:4">
      <c r="A86" s="16" t="s">
        <v>86</v>
      </c>
      <c r="B86" s="28">
        <f>B87</f>
        <v>6409</v>
      </c>
      <c r="C86" s="28">
        <f>C87</f>
        <v>26844</v>
      </c>
      <c r="D86" s="15">
        <f t="shared" si="7"/>
        <v>318.848494304884</v>
      </c>
    </row>
    <row r="87" spans="1:4">
      <c r="A87" s="29" t="s">
        <v>87</v>
      </c>
      <c r="B87" s="28">
        <f>SUM(B88:B91)</f>
        <v>6409</v>
      </c>
      <c r="C87" s="28">
        <f>SUM(C88:C91)</f>
        <v>26844</v>
      </c>
      <c r="D87" s="15">
        <f t="shared" si="7"/>
        <v>318.848494304884</v>
      </c>
    </row>
    <row r="88" spans="1:4">
      <c r="A88" s="29" t="s">
        <v>88</v>
      </c>
      <c r="B88" s="28">
        <v>1952</v>
      </c>
      <c r="C88" s="28">
        <v>26844</v>
      </c>
      <c r="D88" s="15">
        <f t="shared" si="7"/>
        <v>1275.20491803279</v>
      </c>
    </row>
    <row r="89" spans="1:4">
      <c r="A89" s="29" t="s">
        <v>89</v>
      </c>
      <c r="B89" s="28">
        <v>231</v>
      </c>
      <c r="C89" s="28"/>
      <c r="D89" s="15">
        <f t="shared" si="7"/>
        <v>-100</v>
      </c>
    </row>
    <row r="90" spans="1:4">
      <c r="A90" s="29" t="s">
        <v>90</v>
      </c>
      <c r="B90" s="28">
        <v>2106</v>
      </c>
      <c r="C90" s="28"/>
      <c r="D90" s="15">
        <f t="shared" si="7"/>
        <v>-100</v>
      </c>
    </row>
    <row r="91" spans="1:4">
      <c r="A91" s="29" t="s">
        <v>91</v>
      </c>
      <c r="B91" s="28">
        <v>2120</v>
      </c>
      <c r="C91" s="28"/>
      <c r="D91" s="15">
        <f t="shared" si="7"/>
        <v>-100</v>
      </c>
    </row>
    <row r="92" spans="1:4">
      <c r="A92" s="30" t="s">
        <v>92</v>
      </c>
      <c r="B92" s="28">
        <f>B93</f>
        <v>73</v>
      </c>
      <c r="C92" s="28">
        <f>C93</f>
        <v>0</v>
      </c>
      <c r="D92" s="15">
        <f t="shared" si="7"/>
        <v>-100</v>
      </c>
    </row>
    <row r="93" customFormat="1" spans="1:4">
      <c r="A93" s="29" t="s">
        <v>93</v>
      </c>
      <c r="B93" s="28">
        <f>SUM(B94:B96)</f>
        <v>73</v>
      </c>
      <c r="C93" s="28">
        <f>SUM(C94:C96)</f>
        <v>0</v>
      </c>
      <c r="D93" s="15">
        <f t="shared" si="7"/>
        <v>-100</v>
      </c>
    </row>
    <row r="94" customFormat="1" spans="1:4">
      <c r="A94" s="29" t="s">
        <v>94</v>
      </c>
      <c r="B94" s="28">
        <v>4</v>
      </c>
      <c r="C94" s="28"/>
      <c r="D94" s="15">
        <f t="shared" si="7"/>
        <v>-100</v>
      </c>
    </row>
    <row r="95" customFormat="1" spans="1:4">
      <c r="A95" s="29" t="s">
        <v>95</v>
      </c>
      <c r="B95" s="28"/>
      <c r="C95" s="28"/>
      <c r="D95" s="15"/>
    </row>
    <row r="96" customFormat="1" spans="1:4">
      <c r="A96" s="29" t="s">
        <v>96</v>
      </c>
      <c r="B96" s="28">
        <v>69</v>
      </c>
      <c r="C96" s="28"/>
      <c r="D96" s="15">
        <f t="shared" ref="D96:D99" si="8">C96/B96*100-100</f>
        <v>-100</v>
      </c>
    </row>
    <row r="97" customFormat="1" spans="1:4">
      <c r="A97" s="30" t="s">
        <v>97</v>
      </c>
      <c r="B97" s="28">
        <f>B98+B103</f>
        <v>2087</v>
      </c>
      <c r="C97" s="28">
        <f>C98+C103</f>
        <v>0</v>
      </c>
      <c r="D97" s="15">
        <f t="shared" si="8"/>
        <v>-100</v>
      </c>
    </row>
    <row r="98" customFormat="1" spans="1:4">
      <c r="A98" s="29" t="s">
        <v>98</v>
      </c>
      <c r="B98" s="28">
        <f>SUM(B99:B102)</f>
        <v>2087</v>
      </c>
      <c r="C98" s="28">
        <f>SUM(C99:C102)</f>
        <v>0</v>
      </c>
      <c r="D98" s="15">
        <f t="shared" si="8"/>
        <v>-100</v>
      </c>
    </row>
    <row r="99" customFormat="1" spans="1:4">
      <c r="A99" s="29" t="s">
        <v>99</v>
      </c>
      <c r="B99" s="28">
        <v>561</v>
      </c>
      <c r="C99" s="28"/>
      <c r="D99" s="15">
        <f t="shared" si="8"/>
        <v>-100</v>
      </c>
    </row>
    <row r="100" customFormat="1" spans="1:4">
      <c r="A100" s="29" t="s">
        <v>100</v>
      </c>
      <c r="B100" s="28"/>
      <c r="C100" s="28"/>
      <c r="D100" s="15"/>
    </row>
    <row r="101" customFormat="1" spans="1:4">
      <c r="A101" s="29" t="s">
        <v>101</v>
      </c>
      <c r="B101" s="28">
        <v>1526</v>
      </c>
      <c r="C101" s="28"/>
      <c r="D101" s="15">
        <f>C101/B101*100-100</f>
        <v>-100</v>
      </c>
    </row>
    <row r="102" customFormat="1" spans="1:4">
      <c r="A102" s="29" t="s">
        <v>102</v>
      </c>
      <c r="B102" s="28"/>
      <c r="C102" s="28"/>
      <c r="D102" s="15"/>
    </row>
    <row r="103" customFormat="1" spans="1:4">
      <c r="A103" s="29" t="s">
        <v>103</v>
      </c>
      <c r="B103" s="28"/>
      <c r="C103" s="28"/>
      <c r="D103" s="15"/>
    </row>
    <row r="104" customFormat="1" spans="1:4">
      <c r="A104" s="29" t="s">
        <v>104</v>
      </c>
      <c r="B104" s="28"/>
      <c r="C104" s="28"/>
      <c r="D104" s="15"/>
    </row>
    <row r="105" s="1" customFormat="1" spans="1:4">
      <c r="A105" s="31" t="s">
        <v>105</v>
      </c>
      <c r="B105" s="32">
        <f>B4+B10+B17+B20+B52+B59+B66+B70+B86+B92+B97</f>
        <v>219962</v>
      </c>
      <c r="C105" s="32">
        <f>C4+C10+C17+C20+C52+C59+C66+C70+C86+C92+C97</f>
        <v>133488</v>
      </c>
      <c r="D105" s="33">
        <f>C105/B105*100-100</f>
        <v>-39.313154090252</v>
      </c>
    </row>
  </sheetData>
  <autoFilter ref="A3:D105">
    <extLst/>
  </autoFilter>
  <mergeCells count="1">
    <mergeCell ref="A1:D1"/>
  </mergeCells>
  <printOptions horizontalCentered="1"/>
  <pageMargins left="0.313888888888889" right="0.313888888888889" top="0.55" bottom="0.747916666666667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政府性基金预算支出分项表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俊敏</cp:lastModifiedBy>
  <dcterms:created xsi:type="dcterms:W3CDTF">2018-02-12T05:55:00Z</dcterms:created>
  <dcterms:modified xsi:type="dcterms:W3CDTF">2023-05-14T03:38:36Z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F694127AE2B04560B4C8D020542E3983</vt:lpwstr>
  </property>
</Properties>
</file>