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2021年" sheetId="1" r:id="rId1"/>
  </sheets>
  <definedNames>
    <definedName name="asda">#N/A</definedName>
    <definedName name="_xlnm.Print_Titles" localSheetId="0">'2021年'!$1:$3</definedName>
    <definedName name="Print_Titles_1">#N/A</definedName>
    <definedName name="收支总额">#N/A</definedName>
  </definedNames>
  <calcPr calcId="144525" concurrentCalc="0"/>
</workbook>
</file>

<file path=xl/sharedStrings.xml><?xml version="1.0" encoding="utf-8"?>
<sst xmlns="http://schemas.openxmlformats.org/spreadsheetml/2006/main" count="178">
  <si>
    <t>一般公共预算税收返还和转移支付情况表</t>
  </si>
  <si>
    <t>单位：万元</t>
  </si>
  <si>
    <t>项目</t>
  </si>
  <si>
    <t>合计</t>
  </si>
  <si>
    <t>县本级</t>
  </si>
  <si>
    <t>新昌</t>
  </si>
  <si>
    <t>桥西</t>
  </si>
  <si>
    <t>澄塘</t>
  </si>
  <si>
    <t>棠浦</t>
  </si>
  <si>
    <t>新庄</t>
  </si>
  <si>
    <t>花桥</t>
  </si>
  <si>
    <t>同安</t>
  </si>
  <si>
    <t>天宝</t>
  </si>
  <si>
    <t>潭山</t>
  </si>
  <si>
    <t>双峰</t>
  </si>
  <si>
    <t>黄岗</t>
  </si>
  <si>
    <t>车上</t>
  </si>
  <si>
    <t>芳溪</t>
  </si>
  <si>
    <t>石市</t>
  </si>
  <si>
    <t>石花尖</t>
  </si>
  <si>
    <t>黄岗山</t>
  </si>
  <si>
    <t>工业园</t>
  </si>
  <si>
    <t>税收返还合计</t>
  </si>
  <si>
    <t>增值税和消费税税收返还收入</t>
  </si>
  <si>
    <t>增值税五五分享税收返还收入</t>
  </si>
  <si>
    <t>所得税基数返还收入(固)</t>
  </si>
  <si>
    <t>成品油价格和税费改革税收返还收入</t>
  </si>
  <si>
    <t>省以下体制调整税收返还</t>
  </si>
  <si>
    <t>一般性转移支付合计</t>
  </si>
  <si>
    <t>调整工资转移支付补助</t>
  </si>
  <si>
    <t>机关事业单位工作人员年终一次性奖金补助</t>
  </si>
  <si>
    <t>农村公共卫生与基层医疗卫生事业单位绩效工资补助</t>
  </si>
  <si>
    <t>义务教育学校绩效工资补助</t>
  </si>
  <si>
    <t>国家重点生态功能区转移支付</t>
  </si>
  <si>
    <t>乡镇转移支付资金</t>
  </si>
  <si>
    <t>其他结算补助</t>
  </si>
  <si>
    <t>整顿小煤矿、退出烟花爆竹行业财力性补助经费</t>
  </si>
  <si>
    <t>村级转移支付资金</t>
  </si>
  <si>
    <t>社区补助</t>
  </si>
  <si>
    <t>基层组织运转保障补助经费</t>
  </si>
  <si>
    <t>林业产权制度改革转移支付资金</t>
  </si>
  <si>
    <t>人均100元生活补贴省财政财力性补助经费</t>
  </si>
  <si>
    <t>取消特产税和降低农业税税率补助</t>
  </si>
  <si>
    <t>2002年农村税费改革转移支付（不含民兵训练）</t>
  </si>
  <si>
    <t>国有农场补助经费</t>
  </si>
  <si>
    <t>国有农场税费改革转移支付资金</t>
  </si>
  <si>
    <t>原省属农垦企业“五七、五八”下放人员和离休干部调资补助</t>
  </si>
  <si>
    <t>部份原省属农垦企业五七、七八人员增加生活补贴补助经费</t>
  </si>
  <si>
    <t>原省属农垦企业五七、五八人员增加生活补贴补助经费</t>
  </si>
  <si>
    <t>明确固定资产投资方向调节税取消后有关财力补助事项</t>
  </si>
  <si>
    <t>退耕还林财政减收转移支付补助</t>
  </si>
  <si>
    <t>省直农口单位、已下放的原省属农垦企业（农场）自办中小学和移交地方管理的省属工业企业分离办社会职能补助经费</t>
  </si>
  <si>
    <t>省属国有企业办中小学退休教师待遇补差经费补助</t>
  </si>
  <si>
    <t>省属国有企业办中小学退休教师待遇差补及生活补贴补助</t>
  </si>
  <si>
    <t>企业军转干部解困经费（基数）</t>
  </si>
  <si>
    <t>乡镇卫生院人员基本工资差额转为全额保障省级财力性补助</t>
  </si>
  <si>
    <t>工商、质监部门经费下划</t>
  </si>
  <si>
    <t>调减2016年固定数额补助资金</t>
  </si>
  <si>
    <t>行政管理费基数</t>
  </si>
  <si>
    <t>其他支出基数</t>
  </si>
  <si>
    <t>公检法支出基数</t>
  </si>
  <si>
    <t>分配接收2007年军队转业干部2008年人员经费</t>
  </si>
  <si>
    <t>接收2009年军队转业干部2011年人员经费</t>
  </si>
  <si>
    <t>接收2011年军队转业干部2012年人员经费</t>
  </si>
  <si>
    <t>村民小组长报酬省财政补助资金</t>
  </si>
  <si>
    <t>国有农场、林场、水利困难企事业单位退休职工生活补助资金</t>
  </si>
  <si>
    <t>国有关破改及困难企业职工医保补助资金</t>
  </si>
  <si>
    <t>提前下达2018年基层公安系统增加警力补助经费</t>
  </si>
  <si>
    <t>2019年“基层科普行动计划”资金预算</t>
  </si>
  <si>
    <t>提前下达2021年度村（社区）党员活动省财政补助资金</t>
  </si>
  <si>
    <t>提前下达2021年机关事业单位养老保险中央财政补助资金</t>
  </si>
  <si>
    <t>提前下达2021年中央和省财政专项扶贫资金</t>
  </si>
  <si>
    <t>提前下达2021年大中型水库移民后期扶持资金</t>
  </si>
  <si>
    <t>提前下达2021年医疗卫生省级财政补助资金</t>
  </si>
  <si>
    <t>提前下达2021年度“一村一名大学生工程”专项资金</t>
  </si>
  <si>
    <t>提前下达2021年农业保险保费补贴资金预算指标</t>
  </si>
  <si>
    <t>提前下达2021年中央水利发展资金</t>
  </si>
  <si>
    <t>提前下达2021年度保障基层团组织工作转移支付资金</t>
  </si>
  <si>
    <t>提前下达2021年新农村建设省级财政补助资金</t>
  </si>
  <si>
    <t>提前下达2021年村级组织建设专项资金</t>
  </si>
  <si>
    <t>提前下达2021年政法转移支付资金</t>
  </si>
  <si>
    <t>提前下达2021年省级水利专利资金</t>
  </si>
  <si>
    <t>提前下达2021年城乡居民基本养老保险财政补助资金</t>
  </si>
  <si>
    <t>提前下达2021年义务教育薄弱环节改善与能力提升中央和省级补助资金</t>
  </si>
  <si>
    <t>提前下达2021年“三区”人才支持计划教师专项计划补助及2020-2021学年银铃讲学计划教师工作经费</t>
  </si>
  <si>
    <t>提前下达2021年省级基础教育专项资金</t>
  </si>
  <si>
    <t>提前下达2021年度下派选调生到村工作中央财政补助资金</t>
  </si>
  <si>
    <t>提前下达2021年支持学前教育发展中央补助资金</t>
  </si>
  <si>
    <t>提前下达2021年中央和省级财政残疾人事业发展补助资金</t>
  </si>
  <si>
    <t>提前下达2021年城乡居民医疗保险中央和省级补助资金</t>
  </si>
  <si>
    <t>提前下达2021年现代职业教育质量提升计划专项资金</t>
  </si>
  <si>
    <t>提前下达2021年卫生健康中央补助资金</t>
  </si>
  <si>
    <t>提前下达2021年困难群众救助补助资金</t>
  </si>
  <si>
    <t>提前下达2021年补助资金</t>
  </si>
  <si>
    <t>提前下达2021年中央财政林业改革发展资金</t>
  </si>
  <si>
    <t>提前下达2021年中央财政林业草原生态保护恢复资金</t>
  </si>
  <si>
    <t>提前下达2021年生态公益林补偿及省级林业补助资金</t>
  </si>
  <si>
    <t>提前下达2021年城乡义务教育补助经费</t>
  </si>
  <si>
    <t>提前下达2021年革命老区转移支付资金</t>
  </si>
  <si>
    <t>提前下达2021年学生资助补助经费</t>
  </si>
  <si>
    <t>提前下达2021年优抚对象中央补助资金</t>
  </si>
  <si>
    <t>提前下达2021年省级抚恤救助等补助资金</t>
  </si>
  <si>
    <t>提前下达2021年中央财政农村危房改造补助资金</t>
  </si>
  <si>
    <t>提前下达2021年中央引导地方科技发展资金</t>
  </si>
  <si>
    <t>提前下达2021年退役安置及军队转业干部补助经费</t>
  </si>
  <si>
    <t>提前下达2021年博物馆纪念馆逐步免费开放补助资金</t>
  </si>
  <si>
    <t>提前下达2021年美术馆、公共图书馆、文化馆（站）免费开发补助资金</t>
  </si>
  <si>
    <t>提前下达2021年公共体育场馆向社会免费或低收费开放补助资金</t>
  </si>
  <si>
    <t>提前下达2021年中央补助地方公共文化服务体系建设——中央广播电视节目无线覆盖运行维护补助资金</t>
  </si>
  <si>
    <t>提前下达2021年省级公共文化专项资金和省级体彩公益金</t>
  </si>
  <si>
    <t>提前下达2021年部分中央财政城镇保障性安居工程补助资金</t>
  </si>
  <si>
    <t>提前下达2021年中央和省级财政医疗救助补助资金</t>
  </si>
  <si>
    <t>提前下达2021年省级教育共同事权转移支付资金</t>
  </si>
  <si>
    <t>提前下达2021年中央对地方成品油税费改革转移支付</t>
  </si>
  <si>
    <t>提前下达2021年国家重点生态功能区转移支付</t>
  </si>
  <si>
    <t>提前下达2021年产粮（油）大县奖励资金</t>
  </si>
  <si>
    <t>提前下达2021年度高校毕业生到村任职中央和省财政补助资金</t>
  </si>
  <si>
    <t>提前下达2021年“三支一扶”人员中央和省级补助资金</t>
  </si>
  <si>
    <t>提前下达2021年均衡性转移支付</t>
  </si>
  <si>
    <t>提前下达2021年县级基本财力保障机制奖补资金</t>
  </si>
  <si>
    <t>2021年全市乡镇机关工作人员绩效考核补助资金</t>
  </si>
  <si>
    <t>2021年均衡性转移支付</t>
  </si>
  <si>
    <t>林地森林植被恢复费</t>
  </si>
  <si>
    <t>流域生态补偿资金</t>
  </si>
  <si>
    <t>长江经济带补助资金</t>
  </si>
  <si>
    <t>医疗卫生领域财政事权和支出责任划分改革设涉及中央和省与市县支出</t>
  </si>
  <si>
    <t>地方新增建设用地土地有偿使用收入</t>
  </si>
  <si>
    <t>公共卫生服务中央财政补助资金</t>
  </si>
  <si>
    <t>公共文化服务体系建设专项资金</t>
  </si>
  <si>
    <t>中央自然灾害救灾资金</t>
  </si>
  <si>
    <t>保障性安居工程</t>
  </si>
  <si>
    <t>高标准农田</t>
  </si>
  <si>
    <t>社会保障方面民生工程市级配套补助资金</t>
  </si>
  <si>
    <t>地方新增建设用地土地有偿使用收入返还</t>
  </si>
  <si>
    <t>基础教育专项资金</t>
  </si>
  <si>
    <t>就业补助资金</t>
  </si>
  <si>
    <t>农业生产救灾资金</t>
  </si>
  <si>
    <t>中央农业专项转移支付资金</t>
  </si>
  <si>
    <t>水利发展资金</t>
  </si>
  <si>
    <t>农田建设补助资金</t>
  </si>
  <si>
    <t>残疾人事业发展</t>
  </si>
  <si>
    <t>中等职业学校国家助学金及免学费补助资金</t>
  </si>
  <si>
    <t>提前告知专项转移支付</t>
  </si>
  <si>
    <t>提前下达2021年就业补助资金</t>
  </si>
  <si>
    <t>提前下达2021年农村综合改革转移支付（农村公益事业和美丽乡村建设）</t>
  </si>
  <si>
    <t>提前下达2021年省级现代农业专项资金</t>
  </si>
  <si>
    <t>提前下达2021年农业技术应用与公共服务专项资金</t>
  </si>
  <si>
    <t>提前下达2021年食品药品监督省级补助资金</t>
  </si>
  <si>
    <t>提前下达2021年省级环境保护和生态文明建设专项资金</t>
  </si>
  <si>
    <t>提前下达2021年普惠金融发展专项资金</t>
  </si>
  <si>
    <t>2021年农村综合改革转移支付（红色美丽村庄建设试点和扶持村级集体经济）</t>
  </si>
  <si>
    <t>提前下达2021年中央食品药品监管补助资金</t>
  </si>
  <si>
    <t>提前下达2021年度省妇女儿童发展专项资金</t>
  </si>
  <si>
    <t>提前下达2021年自然灾害防治体系建设补助资金</t>
  </si>
  <si>
    <t>提前下达2021年外经贸发展资金</t>
  </si>
  <si>
    <t>地方教育附加返还原征收地资金</t>
  </si>
  <si>
    <t>提高村干部基本报酬、村民小组长报酬市财政补助资金</t>
  </si>
  <si>
    <t>现代农业专项预算指标</t>
  </si>
  <si>
    <t>新农村建设省市财政补助资金</t>
  </si>
  <si>
    <t>标准厂房建设补助资金</t>
  </si>
  <si>
    <t>其他补助</t>
  </si>
  <si>
    <t>养殖环节病死猪无害化处理</t>
  </si>
  <si>
    <t>村（社区）党员活动市财政补助资金</t>
  </si>
  <si>
    <t>“厕所革命”奖补资金</t>
  </si>
  <si>
    <t>市级财政扶持村级集体经济发展专项资金</t>
  </si>
  <si>
    <t>全市农村公路建设项目市本级财政补助资金</t>
  </si>
  <si>
    <t>外经贸发展专项资金</t>
  </si>
  <si>
    <t>农村危房改造补助资金</t>
  </si>
  <si>
    <t>中央基建投资预算</t>
  </si>
  <si>
    <t>大气、土壤污染防治资金</t>
  </si>
  <si>
    <t>省级基本建设专项资金</t>
  </si>
  <si>
    <t>工业和民营经济考核奖励经费</t>
  </si>
  <si>
    <t>工业发展专项资金</t>
  </si>
  <si>
    <t>保护和生态文明建设专项资金</t>
  </si>
  <si>
    <t>林业补助专项资金</t>
  </si>
  <si>
    <t>省级社会保险基金征缴激励专项资金</t>
  </si>
  <si>
    <t>自然灾害救灾资金</t>
  </si>
  <si>
    <t>全省秸秆禁烧奖罚资金</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</si>
</sst>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 "/>
    <numFmt numFmtId="178" formatCode="0.00_ "/>
    <numFmt numFmtId="179" formatCode="0.0_ "/>
    <numFmt numFmtId="180" formatCode="0.000_ "/>
  </numFmts>
  <fonts count="51">
    <font>
      <sz val="11"/>
      <color theme="1"/>
      <name val="宋体"/>
      <charset val="134"/>
      <scheme val="minor"/>
    </font>
    <font>
      <b/>
      <sz val="10"/>
      <name val="宋体"/>
      <charset val="134"/>
    </font>
    <font>
      <b/>
      <sz val="10"/>
      <name val="黑体"/>
      <charset val="134"/>
    </font>
    <font>
      <sz val="10"/>
      <name val="宋体"/>
      <charset val="134"/>
    </font>
    <font>
      <sz val="10"/>
      <color theme="1"/>
      <name val="宋体"/>
      <charset val="134"/>
      <scheme val="minor"/>
    </font>
    <font>
      <b/>
      <sz val="18"/>
      <color theme="1"/>
      <name val="黑体"/>
      <charset val="134"/>
    </font>
    <font>
      <b/>
      <sz val="10"/>
      <color theme="1"/>
      <name val="黑体"/>
      <charset val="134"/>
    </font>
    <font>
      <sz val="18"/>
      <color theme="1"/>
      <name val="黑体"/>
      <charset val="134"/>
    </font>
    <font>
      <sz val="10"/>
      <name val="仿宋_GB2312"/>
      <charset val="134"/>
    </font>
    <font>
      <sz val="11"/>
      <color indexed="62"/>
      <name val="宋体"/>
      <charset val="134"/>
    </font>
    <font>
      <sz val="11"/>
      <color indexed="8"/>
      <name val="宋体"/>
      <charset val="134"/>
    </font>
    <font>
      <sz val="11"/>
      <color indexed="9"/>
      <name val="宋体"/>
      <charset val="134"/>
    </font>
    <font>
      <sz val="11"/>
      <color theme="0"/>
      <name val="宋体"/>
      <charset val="0"/>
      <scheme val="minor"/>
    </font>
    <font>
      <b/>
      <sz val="18"/>
      <color theme="3"/>
      <name val="宋体"/>
      <charset val="134"/>
      <scheme val="minor"/>
    </font>
    <font>
      <u/>
      <sz val="11"/>
      <color rgb="FF0000FF"/>
      <name val="宋体"/>
      <charset val="0"/>
      <scheme val="minor"/>
    </font>
    <font>
      <b/>
      <sz val="11"/>
      <color indexed="63"/>
      <name val="宋体"/>
      <charset val="134"/>
    </font>
    <font>
      <b/>
      <sz val="13"/>
      <color theme="3"/>
      <name val="宋体"/>
      <charset val="134"/>
      <scheme val="minor"/>
    </font>
    <font>
      <sz val="11"/>
      <color indexed="17"/>
      <name val="宋体"/>
      <charset val="134"/>
    </font>
    <font>
      <b/>
      <sz val="11"/>
      <color rgb="FFFFFFFF"/>
      <name val="宋体"/>
      <charset val="0"/>
      <scheme val="minor"/>
    </font>
    <font>
      <sz val="11"/>
      <color rgb="FFFF0000"/>
      <name val="宋体"/>
      <charset val="0"/>
      <scheme val="minor"/>
    </font>
    <font>
      <b/>
      <sz val="15"/>
      <color indexed="56"/>
      <name val="宋体"/>
      <charset val="134"/>
    </font>
    <font>
      <sz val="11"/>
      <color theme="1"/>
      <name val="宋体"/>
      <charset val="0"/>
      <scheme val="minor"/>
    </font>
    <font>
      <b/>
      <sz val="15"/>
      <color theme="3"/>
      <name val="宋体"/>
      <charset val="134"/>
      <scheme val="minor"/>
    </font>
    <font>
      <b/>
      <sz val="11"/>
      <color indexed="52"/>
      <name val="宋体"/>
      <charset val="134"/>
    </font>
    <font>
      <sz val="11"/>
      <color rgb="FF3F3F76"/>
      <name val="宋体"/>
      <charset val="0"/>
      <scheme val="minor"/>
    </font>
    <font>
      <sz val="11"/>
      <color indexed="60"/>
      <name val="宋体"/>
      <charset val="134"/>
    </font>
    <font>
      <sz val="11"/>
      <color indexed="10"/>
      <name val="宋体"/>
      <charset val="134"/>
    </font>
    <font>
      <b/>
      <sz val="11"/>
      <color indexed="56"/>
      <name val="宋体"/>
      <charset val="134"/>
    </font>
    <font>
      <b/>
      <sz val="11"/>
      <color indexed="9"/>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i/>
      <sz val="11"/>
      <color indexed="23"/>
      <name val="宋体"/>
      <charset val="134"/>
    </font>
    <font>
      <sz val="10"/>
      <name val="Helv"/>
      <charset val="134"/>
    </font>
    <font>
      <sz val="12"/>
      <name val="宋体"/>
      <charset val="134"/>
    </font>
    <font>
      <b/>
      <sz val="13"/>
      <color indexed="56"/>
      <name val="宋体"/>
      <charset val="134"/>
    </font>
    <font>
      <sz val="11"/>
      <color indexed="52"/>
      <name val="宋体"/>
      <charset val="134"/>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
      <b/>
      <sz val="18"/>
      <color indexed="56"/>
      <name val="宋体"/>
      <charset val="134"/>
    </font>
    <font>
      <b/>
      <sz val="11"/>
      <color indexed="8"/>
      <name val="宋体"/>
      <charset val="134"/>
    </font>
    <font>
      <sz val="12"/>
      <color indexed="20"/>
      <name val="宋体"/>
      <charset val="134"/>
    </font>
    <font>
      <sz val="10"/>
      <color indexed="8"/>
      <name val="Arial"/>
      <charset val="134"/>
    </font>
    <font>
      <b/>
      <sz val="10"/>
      <name val="Arial"/>
      <charset val="134"/>
    </font>
    <font>
      <sz val="12"/>
      <color indexed="17"/>
      <name val="宋体"/>
      <charset val="134"/>
    </font>
  </fonts>
  <fills count="55">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30"/>
        <bgColor indexed="64"/>
      </patternFill>
    </fill>
    <fill>
      <patternFill patternType="solid">
        <fgColor theme="5"/>
        <bgColor indexed="64"/>
      </patternFill>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62"/>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rgb="FFA5A5A5"/>
        <bgColor indexed="64"/>
      </patternFill>
    </fill>
    <fill>
      <patternFill patternType="solid">
        <fgColor indexed="49"/>
        <bgColor indexed="64"/>
      </patternFill>
    </fill>
    <fill>
      <patternFill patternType="solid">
        <fgColor indexed="29"/>
        <bgColor indexed="64"/>
      </patternFill>
    </fill>
    <fill>
      <patternFill patternType="solid">
        <fgColor indexed="36"/>
        <bgColor indexed="64"/>
      </patternFill>
    </fill>
    <fill>
      <patternFill patternType="solid">
        <fgColor theme="6" tint="0.599993896298105"/>
        <bgColor indexed="64"/>
      </patternFill>
    </fill>
    <fill>
      <patternFill patternType="solid">
        <fgColor indexed="53"/>
        <bgColor indexed="64"/>
      </patternFill>
    </fill>
    <fill>
      <patternFill patternType="solid">
        <fgColor indexed="11"/>
        <bgColor indexed="64"/>
      </patternFill>
    </fill>
    <fill>
      <patternFill patternType="solid">
        <fgColor rgb="FFFFFFCC"/>
        <bgColor indexed="64"/>
      </patternFill>
    </fill>
    <fill>
      <patternFill patternType="solid">
        <fgColor theme="6"/>
        <bgColor indexed="64"/>
      </patternFill>
    </fill>
    <fill>
      <patternFill patternType="solid">
        <fgColor indexed="10"/>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indexed="43"/>
        <bgColor indexed="64"/>
      </patternFill>
    </fill>
    <fill>
      <patternFill patternType="solid">
        <fgColor indexed="55"/>
        <bgColor indexed="64"/>
      </patternFill>
    </fill>
    <fill>
      <patternFill patternType="solid">
        <fgColor rgb="FFFFC7CE"/>
        <bgColor indexed="64"/>
      </patternFill>
    </fill>
    <fill>
      <patternFill patternType="solid">
        <fgColor indexed="51"/>
        <bgColor indexed="64"/>
      </patternFill>
    </fill>
    <fill>
      <patternFill patternType="solid">
        <fgColor indexed="52"/>
        <bgColor indexed="64"/>
      </patternFill>
    </fill>
    <fill>
      <patternFill patternType="solid">
        <fgColor theme="6" tint="0.399975585192419"/>
        <bgColor indexed="64"/>
      </patternFill>
    </fill>
    <fill>
      <patternFill patternType="solid">
        <fgColor indexed="5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s>
  <cellStyleXfs count="2547">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44"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24" fillId="24" borderId="8" applyNumberFormat="0" applyAlignment="0" applyProtection="0">
      <alignment vertical="center"/>
    </xf>
    <xf numFmtId="0" fontId="11" fillId="19" borderId="0" applyNumberFormat="0" applyBorder="0" applyAlignment="0" applyProtection="0">
      <alignment vertical="center"/>
    </xf>
    <xf numFmtId="0" fontId="21" fillId="25"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11" fillId="2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27" fillId="0" borderId="9" applyNumberFormat="0" applyFill="0" applyAlignment="0" applyProtection="0">
      <alignment vertical="center"/>
    </xf>
    <xf numFmtId="41" fontId="0" fillId="0" borderId="0" applyFont="0" applyFill="0" applyBorder="0" applyAlignment="0" applyProtection="0">
      <alignment vertical="center"/>
    </xf>
    <xf numFmtId="0" fontId="32" fillId="28" borderId="0" applyNumberFormat="0" applyBorder="0" applyAlignment="0" applyProtection="0">
      <alignment vertical="center"/>
    </xf>
    <xf numFmtId="0" fontId="10" fillId="10" borderId="0" applyNumberFormat="0" applyBorder="0" applyAlignment="0" applyProtection="0">
      <alignment vertical="center"/>
    </xf>
    <xf numFmtId="0" fontId="21" fillId="17" borderId="0" applyNumberFormat="0" applyBorder="0" applyAlignment="0" applyProtection="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27" fillId="0" borderId="9" applyNumberFormat="0" applyFill="0" applyAlignment="0" applyProtection="0">
      <alignment vertical="center"/>
    </xf>
    <xf numFmtId="0" fontId="10" fillId="8" borderId="0" applyNumberFormat="0" applyBorder="0" applyAlignment="0" applyProtection="0">
      <alignment vertical="center"/>
    </xf>
    <xf numFmtId="0" fontId="12" fillId="3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12" applyNumberFormat="0" applyFill="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31" fillId="0" borderId="0" applyNumberFormat="0" applyFill="0" applyBorder="0" applyAlignment="0" applyProtection="0">
      <alignment vertical="center"/>
    </xf>
    <xf numFmtId="0" fontId="0" fillId="20" borderId="7" applyNumberFormat="0" applyFont="0" applyAlignment="0" applyProtection="0">
      <alignment vertical="center"/>
    </xf>
    <xf numFmtId="0" fontId="11" fillId="15" borderId="0" applyNumberFormat="0" applyBorder="0" applyAlignment="0" applyProtection="0">
      <alignment vertical="center"/>
    </xf>
    <xf numFmtId="0" fontId="10" fillId="8" borderId="0" applyNumberFormat="0" applyBorder="0" applyAlignment="0" applyProtection="0">
      <alignment vertical="center"/>
    </xf>
    <xf numFmtId="0" fontId="12" fillId="23"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10" fillId="8" borderId="0" applyNumberFormat="0" applyBorder="0" applyAlignment="0" applyProtection="0">
      <alignment vertical="center"/>
    </xf>
    <xf numFmtId="0" fontId="33" fillId="0" borderId="0" applyNumberFormat="0" applyFill="0" applyBorder="0" applyAlignment="0" applyProtection="0">
      <alignment vertical="center"/>
    </xf>
    <xf numFmtId="0" fontId="10" fillId="11" borderId="0" applyNumberFormat="0" applyBorder="0" applyAlignment="0" applyProtection="0">
      <alignment vertical="center"/>
    </xf>
    <xf numFmtId="0" fontId="3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19" borderId="0" applyNumberFormat="0" applyBorder="0" applyAlignment="0" applyProtection="0">
      <alignment vertical="center"/>
    </xf>
    <xf numFmtId="0" fontId="11" fillId="30" borderId="0" applyNumberFormat="0" applyBorder="0" applyAlignment="0" applyProtection="0">
      <alignment vertical="center"/>
    </xf>
    <xf numFmtId="0" fontId="10" fillId="7"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1" fillId="22" borderId="0" applyNumberFormat="0" applyBorder="0" applyAlignment="0" applyProtection="0">
      <alignment vertical="center"/>
    </xf>
    <xf numFmtId="0" fontId="22" fillId="0" borderId="4" applyNumberFormat="0" applyFill="0" applyAlignment="0" applyProtection="0">
      <alignment vertical="center"/>
    </xf>
    <xf numFmtId="0" fontId="27" fillId="0" borderId="0" applyNumberFormat="0" applyFill="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6" fillId="0" borderId="4" applyNumberFormat="0" applyFill="0" applyAlignment="0" applyProtection="0">
      <alignment vertical="center"/>
    </xf>
    <xf numFmtId="0" fontId="12" fillId="33" borderId="0" applyNumberFormat="0" applyBorder="0" applyAlignment="0" applyProtection="0">
      <alignment vertical="center"/>
    </xf>
    <xf numFmtId="0" fontId="26" fillId="0" borderId="0" applyNumberFormat="0" applyFill="0" applyBorder="0" applyAlignment="0" applyProtection="0">
      <alignment vertical="center"/>
    </xf>
    <xf numFmtId="0" fontId="11" fillId="1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30" fillId="0" borderId="13" applyNumberFormat="0" applyFill="0" applyAlignment="0" applyProtection="0">
      <alignment vertical="center"/>
    </xf>
    <xf numFmtId="0" fontId="27" fillId="0" borderId="9" applyNumberFormat="0" applyFill="0" applyAlignment="0" applyProtection="0">
      <alignment vertical="center"/>
    </xf>
    <xf numFmtId="0" fontId="10" fillId="8" borderId="0" applyNumberFormat="0" applyBorder="0" applyAlignment="0" applyProtection="0">
      <alignment vertical="center"/>
    </xf>
    <xf numFmtId="0" fontId="12" fillId="34" borderId="0" applyNumberFormat="0" applyBorder="0" applyAlignment="0" applyProtection="0">
      <alignment vertical="center"/>
    </xf>
    <xf numFmtId="0" fontId="38" fillId="35" borderId="14" applyNumberFormat="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1" fillId="30"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39" fillId="35" borderId="8" applyNumberFormat="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8" fillId="13" borderId="5" applyNumberFormat="0" applyAlignment="0" applyProtection="0">
      <alignment vertical="center"/>
    </xf>
    <xf numFmtId="0" fontId="21" fillId="36" borderId="0" applyNumberFormat="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0" fontId="40" fillId="0" borderId="15" applyNumberFormat="0" applyFill="0" applyAlignment="0" applyProtection="0">
      <alignment vertical="center"/>
    </xf>
    <xf numFmtId="0" fontId="10" fillId="2"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25" fillId="26" borderId="0" applyNumberFormat="0" applyBorder="0" applyAlignment="0" applyProtection="0">
      <alignment vertical="center"/>
    </xf>
    <xf numFmtId="0" fontId="11" fillId="4" borderId="0" applyNumberFormat="0" applyBorder="0" applyAlignment="0" applyProtection="0">
      <alignment vertical="center"/>
    </xf>
    <xf numFmtId="0" fontId="10" fillId="2" borderId="0" applyNumberFormat="0" applyBorder="0" applyAlignment="0" applyProtection="0">
      <alignment vertical="center"/>
    </xf>
    <xf numFmtId="0" fontId="41" fillId="0" borderId="16" applyNumberFormat="0" applyFill="0" applyAlignment="0" applyProtection="0">
      <alignment vertical="center"/>
    </xf>
    <xf numFmtId="0" fontId="42" fillId="37"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43" fillId="38"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21" fillId="39" borderId="0" applyNumberFormat="0" applyBorder="0" applyAlignment="0" applyProtection="0">
      <alignment vertical="center"/>
    </xf>
    <xf numFmtId="0" fontId="11" fillId="19" borderId="0" applyNumberFormat="0" applyBorder="0" applyAlignment="0" applyProtection="0">
      <alignment vertical="center"/>
    </xf>
    <xf numFmtId="0" fontId="10" fillId="10" borderId="0" applyNumberFormat="0" applyBorder="0" applyAlignment="0" applyProtection="0">
      <alignment vertical="center"/>
    </xf>
    <xf numFmtId="0" fontId="12" fillId="40" borderId="0" applyNumberFormat="0" applyBorder="0" applyAlignment="0" applyProtection="0">
      <alignment vertical="center"/>
    </xf>
    <xf numFmtId="0" fontId="21" fillId="41" borderId="0" applyNumberFormat="0" applyBorder="0" applyAlignment="0" applyProtection="0">
      <alignment vertical="center"/>
    </xf>
    <xf numFmtId="0" fontId="11" fillId="19" borderId="0" applyNumberFormat="0" applyBorder="0" applyAlignment="0" applyProtection="0">
      <alignment vertical="center"/>
    </xf>
    <xf numFmtId="0" fontId="21" fillId="42" borderId="0" applyNumberFormat="0" applyBorder="0" applyAlignment="0" applyProtection="0">
      <alignment vertical="center"/>
    </xf>
    <xf numFmtId="0" fontId="36" fillId="0" borderId="11" applyNumberFormat="0" applyFill="0" applyAlignment="0" applyProtection="0">
      <alignment vertical="center"/>
    </xf>
    <xf numFmtId="0" fontId="21" fillId="43" borderId="0" applyNumberFormat="0" applyBorder="0" applyAlignment="0" applyProtection="0">
      <alignment vertical="center"/>
    </xf>
    <xf numFmtId="0" fontId="11" fillId="19" borderId="0" applyNumberFormat="0" applyBorder="0" applyAlignment="0" applyProtection="0">
      <alignment vertical="center"/>
    </xf>
    <xf numFmtId="0" fontId="21" fillId="44" borderId="0" applyNumberFormat="0" applyBorder="0" applyAlignment="0" applyProtection="0">
      <alignment vertical="center"/>
    </xf>
    <xf numFmtId="0" fontId="36" fillId="0" borderId="11" applyNumberFormat="0" applyFill="0" applyAlignment="0" applyProtection="0">
      <alignment vertical="center"/>
    </xf>
    <xf numFmtId="0" fontId="12" fillId="21" borderId="0" applyNumberFormat="0" applyBorder="0" applyAlignment="0" applyProtection="0">
      <alignment vertical="center"/>
    </xf>
    <xf numFmtId="0" fontId="12" fillId="45" borderId="0" applyNumberFormat="0" applyBorder="0" applyAlignment="0" applyProtection="0">
      <alignment vertical="center"/>
    </xf>
    <xf numFmtId="0" fontId="21" fillId="46" borderId="0" applyNumberFormat="0" applyBorder="0" applyAlignment="0" applyProtection="0">
      <alignment vertical="center"/>
    </xf>
    <xf numFmtId="0" fontId="11" fillId="19" borderId="0" applyNumberFormat="0" applyBorder="0" applyAlignment="0" applyProtection="0">
      <alignment vertical="center"/>
    </xf>
    <xf numFmtId="0" fontId="21" fillId="47" borderId="0" applyNumberFormat="0" applyBorder="0" applyAlignment="0" applyProtection="0">
      <alignment vertical="center"/>
    </xf>
    <xf numFmtId="0" fontId="12" fillId="48" borderId="0" applyNumberFormat="0" applyBorder="0" applyAlignment="0" applyProtection="0">
      <alignment vertical="center"/>
    </xf>
    <xf numFmtId="0" fontId="21" fillId="49" borderId="0" applyNumberFormat="0" applyBorder="0" applyAlignment="0" applyProtection="0">
      <alignment vertical="center"/>
    </xf>
    <xf numFmtId="0" fontId="27" fillId="0" borderId="9" applyNumberFormat="0" applyFill="0" applyAlignment="0" applyProtection="0">
      <alignment vertical="center"/>
    </xf>
    <xf numFmtId="0" fontId="10" fillId="8" borderId="0" applyNumberFormat="0" applyBorder="0" applyAlignment="0" applyProtection="0">
      <alignment vertical="center"/>
    </xf>
    <xf numFmtId="0" fontId="12" fillId="50" borderId="0" applyNumberFormat="0" applyBorder="0" applyAlignment="0" applyProtection="0">
      <alignment vertical="center"/>
    </xf>
    <xf numFmtId="0" fontId="12" fillId="51"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21" fillId="52" borderId="0" applyNumberFormat="0" applyBorder="0" applyAlignment="0" applyProtection="0">
      <alignment vertical="center"/>
    </xf>
    <xf numFmtId="0" fontId="12" fillId="53" borderId="0" applyNumberFormat="0" applyBorder="0" applyAlignment="0" applyProtection="0">
      <alignment vertical="center"/>
    </xf>
    <xf numFmtId="0" fontId="34" fillId="0" borderId="0"/>
    <xf numFmtId="0" fontId="34" fillId="0" borderId="0"/>
    <xf numFmtId="0" fontId="34" fillId="0" borderId="0"/>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28" fillId="27" borderId="10" applyNumberFormat="0" applyAlignment="0" applyProtection="0">
      <alignment vertical="center"/>
    </xf>
    <xf numFmtId="0" fontId="34" fillId="0" borderId="0"/>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35" fillId="0" borderId="0"/>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19"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1" fillId="4"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1" fillId="4"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1" fillId="4"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1" fillId="4"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27" fillId="0" borderId="9" applyNumberFormat="0" applyFill="0" applyAlignment="0" applyProtection="0">
      <alignment vertical="center"/>
    </xf>
    <xf numFmtId="0" fontId="11" fillId="16" borderId="0" applyNumberFormat="0" applyBorder="0" applyAlignment="0" applyProtection="0">
      <alignment vertical="center"/>
    </xf>
    <xf numFmtId="0" fontId="10" fillId="11"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0" fontId="10" fillId="7" borderId="0" applyNumberFormat="0" applyBorder="0" applyAlignment="0" applyProtection="0">
      <alignment vertical="center"/>
    </xf>
    <xf numFmtId="0" fontId="11" fillId="19" borderId="0" applyNumberFormat="0" applyBorder="0" applyAlignment="0" applyProtection="0">
      <alignment vertical="center"/>
    </xf>
    <xf numFmtId="0" fontId="10"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0" fontId="10" fillId="7" borderId="0" applyNumberFormat="0" applyBorder="0" applyAlignment="0" applyProtection="0">
      <alignment vertical="center"/>
    </xf>
    <xf numFmtId="0" fontId="26"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19"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1" fillId="16"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7" borderId="0" applyNumberFormat="0" applyBorder="0" applyAlignment="0" applyProtection="0">
      <alignment vertical="center"/>
    </xf>
    <xf numFmtId="0" fontId="10" fillId="12" borderId="0" applyNumberFormat="0" applyBorder="0" applyAlignment="0" applyProtection="0">
      <alignment vertical="center"/>
    </xf>
    <xf numFmtId="0" fontId="11" fillId="22" borderId="0" applyNumberFormat="0" applyBorder="0" applyAlignment="0" applyProtection="0">
      <alignment vertical="center"/>
    </xf>
    <xf numFmtId="0" fontId="10" fillId="7" borderId="0" applyNumberFormat="0" applyBorder="0" applyAlignment="0" applyProtection="0">
      <alignment vertical="center"/>
    </xf>
    <xf numFmtId="0" fontId="11" fillId="3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1" fillId="3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1" fillId="3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1" fillId="30" borderId="0" applyNumberFormat="0" applyBorder="0" applyAlignment="0" applyProtection="0">
      <alignment vertical="center"/>
    </xf>
    <xf numFmtId="0" fontId="10" fillId="7" borderId="0" applyNumberFormat="0" applyBorder="0" applyAlignment="0" applyProtection="0">
      <alignment vertical="center"/>
    </xf>
    <xf numFmtId="0" fontId="11" fillId="16" borderId="0" applyNumberFormat="0" applyBorder="0" applyAlignment="0" applyProtection="0">
      <alignment vertical="center"/>
    </xf>
    <xf numFmtId="0" fontId="10" fillId="2" borderId="0" applyNumberFormat="0" applyBorder="0" applyAlignment="0" applyProtection="0">
      <alignment vertical="center"/>
    </xf>
    <xf numFmtId="0" fontId="11" fillId="30"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1" fillId="18" borderId="0" applyNumberFormat="0" applyBorder="0" applyAlignment="0" applyProtection="0">
      <alignment vertical="center"/>
    </xf>
    <xf numFmtId="0" fontId="10" fillId="7" borderId="0" applyNumberFormat="0" applyBorder="0" applyAlignment="0" applyProtection="0">
      <alignment vertical="center"/>
    </xf>
    <xf numFmtId="0" fontId="11" fillId="18" borderId="0" applyNumberFormat="0" applyBorder="0" applyAlignment="0" applyProtection="0">
      <alignment vertical="center"/>
    </xf>
    <xf numFmtId="0" fontId="10" fillId="7" borderId="0" applyNumberFormat="0" applyBorder="0" applyAlignment="0" applyProtection="0">
      <alignment vertical="center"/>
    </xf>
    <xf numFmtId="0" fontId="11" fillId="18"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1" fillId="22"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33" fillId="0" borderId="0" applyNumberFormat="0" applyFill="0" applyBorder="0" applyAlignment="0" applyProtection="0">
      <alignment vertical="center"/>
    </xf>
    <xf numFmtId="0" fontId="10" fillId="11" borderId="0" applyNumberFormat="0" applyBorder="0" applyAlignment="0" applyProtection="0">
      <alignment vertical="center"/>
    </xf>
    <xf numFmtId="0" fontId="11" fillId="19"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10" fillId="11"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23" fillId="6" borderId="2" applyNumberFormat="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35" fillId="0" borderId="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35" fillId="0" borderId="0"/>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20" fillId="0" borderId="6" applyNumberFormat="0" applyFill="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0" fillId="12"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34" fillId="0" borderId="0"/>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36" fillId="0" borderId="11" applyNumberFormat="0" applyFill="0" applyAlignment="0" applyProtection="0">
      <alignment vertical="center"/>
    </xf>
    <xf numFmtId="0" fontId="10" fillId="12"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1" fillId="4" borderId="0" applyNumberFormat="0" applyBorder="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0" fontId="25" fillId="26" borderId="0" applyNumberFormat="0" applyBorder="0" applyAlignment="0" applyProtection="0">
      <alignment vertical="center"/>
    </xf>
    <xf numFmtId="0" fontId="10" fillId="12" borderId="0" applyNumberFormat="0" applyBorder="0" applyAlignment="0" applyProtection="0">
      <alignment vertical="center"/>
    </xf>
    <xf numFmtId="0" fontId="36" fillId="0" borderId="11" applyNumberFormat="0" applyFill="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0" fontId="25" fillId="26" borderId="0" applyNumberFormat="0" applyBorder="0" applyAlignment="0" applyProtection="0">
      <alignment vertical="center"/>
    </xf>
    <xf numFmtId="0" fontId="10" fillId="12" borderId="0" applyNumberFormat="0" applyBorder="0" applyAlignment="0" applyProtection="0">
      <alignment vertical="center"/>
    </xf>
    <xf numFmtId="0" fontId="36" fillId="0" borderId="11" applyNumberFormat="0" applyFill="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0" fontId="25" fillId="26" borderId="0" applyNumberFormat="0" applyBorder="0" applyAlignment="0" applyProtection="0">
      <alignment vertical="center"/>
    </xf>
    <xf numFmtId="0" fontId="10" fillId="12" borderId="0" applyNumberFormat="0" applyBorder="0" applyAlignment="0" applyProtection="0">
      <alignment vertical="center"/>
    </xf>
    <xf numFmtId="0" fontId="36" fillId="0" borderId="11" applyNumberFormat="0" applyFill="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0" fontId="25" fillId="26" borderId="0" applyNumberFormat="0" applyBorder="0" applyAlignment="0" applyProtection="0">
      <alignment vertical="center"/>
    </xf>
    <xf numFmtId="0" fontId="10" fillId="12" borderId="0" applyNumberFormat="0" applyBorder="0" applyAlignment="0" applyProtection="0">
      <alignment vertical="center"/>
    </xf>
    <xf numFmtId="0" fontId="10" fillId="2" borderId="0" applyNumberFormat="0" applyBorder="0" applyAlignment="0" applyProtection="0">
      <alignment vertical="center"/>
    </xf>
    <xf numFmtId="0" fontId="11" fillId="4" borderId="0" applyNumberFormat="0" applyBorder="0" applyAlignment="0" applyProtection="0">
      <alignment vertical="center"/>
    </xf>
    <xf numFmtId="0" fontId="25" fillId="26"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0" fillId="8" borderId="0" applyNumberFormat="0" applyBorder="0" applyAlignment="0" applyProtection="0">
      <alignment vertical="center"/>
    </xf>
    <xf numFmtId="0" fontId="26" fillId="0" borderId="0" applyNumberFormat="0" applyFill="0" applyBorder="0" applyAlignment="0" applyProtection="0">
      <alignment vertical="center"/>
    </xf>
    <xf numFmtId="0" fontId="10"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2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1" fillId="15" borderId="0" applyNumberFormat="0" applyBorder="0" applyAlignment="0" applyProtection="0">
      <alignment vertical="center"/>
    </xf>
    <xf numFmtId="0" fontId="26" fillId="0" borderId="0" applyNumberFormat="0" applyFill="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35" fillId="54" borderId="17" applyNumberFormat="0" applyFont="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35" fillId="54" borderId="17" applyNumberFormat="0" applyFont="0" applyAlignment="0" applyProtection="0">
      <alignment vertical="center"/>
    </xf>
    <xf numFmtId="0" fontId="10" fillId="8" borderId="0" applyNumberFormat="0" applyBorder="0" applyAlignment="0" applyProtection="0">
      <alignment vertical="center"/>
    </xf>
    <xf numFmtId="0" fontId="27" fillId="0" borderId="9" applyNumberFormat="0" applyFill="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35" fillId="54" borderId="17" applyNumberFormat="0" applyFont="0" applyAlignment="0" applyProtection="0">
      <alignment vertical="center"/>
    </xf>
    <xf numFmtId="0" fontId="10" fillId="8" borderId="0" applyNumberFormat="0" applyBorder="0" applyAlignment="0" applyProtection="0">
      <alignment vertical="center"/>
    </xf>
    <xf numFmtId="0" fontId="27" fillId="0" borderId="9" applyNumberFormat="0" applyFill="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27" fillId="0" borderId="9" applyNumberFormat="0" applyFill="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46" fillId="0" borderId="18" applyNumberFormat="0" applyFill="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46" fillId="0" borderId="18" applyNumberFormat="0" applyFill="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45" fillId="0" borderId="0" applyNumberFormat="0" applyFill="0" applyBorder="0" applyAlignment="0" applyProtection="0">
      <alignment vertical="center"/>
    </xf>
    <xf numFmtId="0" fontId="10" fillId="11" borderId="0" applyNumberFormat="0" applyBorder="0" applyAlignment="0" applyProtection="0">
      <alignment vertical="center"/>
    </xf>
    <xf numFmtId="0" fontId="45" fillId="0" borderId="0" applyNumberFormat="0" applyFill="0" applyBorder="0" applyAlignment="0" applyProtection="0">
      <alignment vertical="center"/>
    </xf>
    <xf numFmtId="0" fontId="10" fillId="11" borderId="0" applyNumberFormat="0" applyBorder="0" applyAlignment="0" applyProtection="0">
      <alignment vertical="center"/>
    </xf>
    <xf numFmtId="0" fontId="45" fillId="0" borderId="0" applyNumberFormat="0" applyFill="0" applyBorder="0" applyAlignment="0" applyProtection="0">
      <alignment vertical="center"/>
    </xf>
    <xf numFmtId="0" fontId="10" fillId="11" borderId="0" applyNumberFormat="0" applyBorder="0" applyAlignment="0" applyProtection="0">
      <alignment vertical="center"/>
    </xf>
    <xf numFmtId="0" fontId="45" fillId="0" borderId="0" applyNumberFormat="0" applyFill="0" applyBorder="0" applyAlignment="0" applyProtection="0">
      <alignment vertical="center"/>
    </xf>
    <xf numFmtId="0" fontId="10" fillId="11" borderId="0" applyNumberFormat="0" applyBorder="0" applyAlignment="0" applyProtection="0">
      <alignment vertical="center"/>
    </xf>
    <xf numFmtId="0" fontId="45"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27" fillId="0" borderId="0" applyNumberFormat="0" applyFill="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33" fillId="0" borderId="0" applyNumberFormat="0" applyFill="0" applyBorder="0" applyAlignment="0" applyProtection="0">
      <alignment vertical="center"/>
    </xf>
    <xf numFmtId="0" fontId="10" fillId="11" borderId="0" applyNumberFormat="0" applyBorder="0" applyAlignment="0" applyProtection="0">
      <alignment vertical="center"/>
    </xf>
    <xf numFmtId="0" fontId="33" fillId="0" borderId="0" applyNumberFormat="0" applyFill="0" applyBorder="0" applyAlignment="0" applyProtection="0">
      <alignment vertical="center"/>
    </xf>
    <xf numFmtId="0" fontId="10" fillId="11" borderId="0" applyNumberFormat="0" applyBorder="0" applyAlignment="0" applyProtection="0">
      <alignment vertical="center"/>
    </xf>
    <xf numFmtId="0" fontId="34" fillId="0" borderId="0"/>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33" fillId="0" borderId="0" applyNumberFormat="0" applyFill="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11" borderId="0" applyNumberFormat="0" applyBorder="0" applyAlignment="0" applyProtection="0">
      <alignment vertical="center"/>
    </xf>
    <xf numFmtId="0" fontId="33" fillId="0" borderId="0" applyNumberFormat="0" applyFill="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11" borderId="0" applyNumberFormat="0" applyBorder="0" applyAlignment="0" applyProtection="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28" fillId="27" borderId="10" applyNumberFormat="0" applyAlignment="0" applyProtection="0">
      <alignment vertical="center"/>
    </xf>
    <xf numFmtId="0" fontId="10" fillId="2" borderId="0" applyNumberFormat="0" applyBorder="0" applyAlignment="0" applyProtection="0">
      <alignment vertical="center"/>
    </xf>
    <xf numFmtId="0" fontId="28" fillId="27" borderId="10" applyNumberFormat="0" applyAlignment="0" applyProtection="0">
      <alignment vertical="center"/>
    </xf>
    <xf numFmtId="0" fontId="10" fillId="2" borderId="0" applyNumberFormat="0" applyBorder="0" applyAlignment="0" applyProtection="0">
      <alignment vertical="center"/>
    </xf>
    <xf numFmtId="0" fontId="28" fillId="27" borderId="10" applyNumberFormat="0" applyAlignment="0" applyProtection="0">
      <alignment vertical="center"/>
    </xf>
    <xf numFmtId="0" fontId="10" fillId="2" borderId="0" applyNumberFormat="0" applyBorder="0" applyAlignment="0" applyProtection="0">
      <alignment vertical="center"/>
    </xf>
    <xf numFmtId="0" fontId="28" fillId="27" borderId="10" applyNumberFormat="0" applyAlignment="0" applyProtection="0">
      <alignment vertical="center"/>
    </xf>
    <xf numFmtId="0" fontId="10" fillId="2" borderId="0" applyNumberFormat="0" applyBorder="0" applyAlignment="0" applyProtection="0">
      <alignment vertical="center"/>
    </xf>
    <xf numFmtId="0" fontId="28" fillId="27" borderId="10" applyNumberFormat="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1" fillId="2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0" fillId="10" borderId="0" applyNumberFormat="0" applyBorder="0" applyAlignment="0" applyProtection="0">
      <alignment vertical="center"/>
    </xf>
    <xf numFmtId="0" fontId="11" fillId="15"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15" borderId="0" applyNumberFormat="0" applyBorder="0" applyAlignment="0" applyProtection="0">
      <alignment vertical="center"/>
    </xf>
    <xf numFmtId="0" fontId="11" fillId="14"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5" fillId="6" borderId="3" applyNumberFormat="0" applyAlignment="0" applyProtection="0">
      <alignment vertical="center"/>
    </xf>
    <xf numFmtId="0" fontId="10" fillId="15" borderId="0" applyNumberFormat="0" applyBorder="0" applyAlignment="0" applyProtection="0">
      <alignment vertical="center"/>
    </xf>
    <xf numFmtId="0" fontId="45" fillId="0" borderId="0" applyNumberFormat="0" applyFill="0" applyBorder="0" applyAlignment="0" applyProtection="0">
      <alignment vertical="center"/>
    </xf>
    <xf numFmtId="0" fontId="10" fillId="15" borderId="0" applyNumberFormat="0" applyBorder="0" applyAlignment="0" applyProtection="0">
      <alignment vertical="center"/>
    </xf>
    <xf numFmtId="0" fontId="45" fillId="0" borderId="0" applyNumberFormat="0" applyFill="0" applyBorder="0" applyAlignment="0" applyProtection="0">
      <alignment vertical="center"/>
    </xf>
    <xf numFmtId="0" fontId="10" fillId="15" borderId="0" applyNumberFormat="0" applyBorder="0" applyAlignment="0" applyProtection="0">
      <alignment vertical="center"/>
    </xf>
    <xf numFmtId="0" fontId="45" fillId="0" borderId="0" applyNumberFormat="0" applyFill="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15" borderId="0" applyNumberFormat="0" applyBorder="0" applyAlignment="0" applyProtection="0">
      <alignment vertical="center"/>
    </xf>
    <xf numFmtId="0" fontId="11" fillId="19"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5" fillId="6" borderId="3" applyNumberFormat="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5" fillId="6" borderId="3" applyNumberFormat="0" applyAlignment="0" applyProtection="0">
      <alignment vertical="center"/>
    </xf>
    <xf numFmtId="0" fontId="10" fillId="15" borderId="0" applyNumberFormat="0" applyBorder="0" applyAlignment="0" applyProtection="0">
      <alignment vertical="center"/>
    </xf>
    <xf numFmtId="0" fontId="15" fillId="6" borderId="3" applyNumberFormat="0" applyAlignment="0" applyProtection="0">
      <alignment vertical="center"/>
    </xf>
    <xf numFmtId="0" fontId="10" fillId="15" borderId="0" applyNumberFormat="0" applyBorder="0" applyAlignment="0" applyProtection="0">
      <alignment vertical="center"/>
    </xf>
    <xf numFmtId="0" fontId="15" fillId="6" borderId="3" applyNumberFormat="0" applyAlignment="0" applyProtection="0">
      <alignment vertical="center"/>
    </xf>
    <xf numFmtId="0" fontId="10" fillId="15" borderId="0" applyNumberFormat="0" applyBorder="0" applyAlignment="0" applyProtection="0">
      <alignment vertical="center"/>
    </xf>
    <xf numFmtId="0" fontId="15" fillId="6" borderId="3" applyNumberFormat="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29" borderId="0" applyNumberFormat="0" applyBorder="0" applyAlignment="0" applyProtection="0">
      <alignment vertical="center"/>
    </xf>
    <xf numFmtId="0" fontId="11" fillId="16" borderId="0" applyNumberFormat="0" applyBorder="0" applyAlignment="0" applyProtection="0">
      <alignment vertical="center"/>
    </xf>
    <xf numFmtId="0" fontId="35" fillId="54" borderId="17" applyNumberFormat="0" applyFont="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35" fillId="54" borderId="17" applyNumberFormat="0" applyFont="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35" fillId="54" borderId="17" applyNumberFormat="0" applyFont="0" applyAlignment="0" applyProtection="0">
      <alignment vertical="center"/>
    </xf>
    <xf numFmtId="0" fontId="10" fillId="19" borderId="0" applyNumberFormat="0" applyBorder="0" applyAlignment="0" applyProtection="0">
      <alignment vertical="center"/>
    </xf>
    <xf numFmtId="0" fontId="35" fillId="54" borderId="17" applyNumberFormat="0" applyFont="0" applyAlignment="0" applyProtection="0">
      <alignment vertical="center"/>
    </xf>
    <xf numFmtId="0" fontId="10" fillId="19" borderId="0" applyNumberFormat="0" applyBorder="0" applyAlignment="0" applyProtection="0">
      <alignment vertical="center"/>
    </xf>
    <xf numFmtId="0" fontId="35" fillId="54" borderId="17" applyNumberFormat="0" applyFont="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15" fillId="6" borderId="3" applyNumberFormat="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1" fillId="16"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8" borderId="0" applyNumberFormat="0" applyBorder="0" applyAlignment="0" applyProtection="0">
      <alignment vertical="center"/>
    </xf>
    <xf numFmtId="0" fontId="28" fillId="27" borderId="10" applyNumberFormat="0" applyAlignment="0" applyProtection="0">
      <alignment vertical="center"/>
    </xf>
    <xf numFmtId="0" fontId="9" fillId="2" borderId="2" applyNumberFormat="0" applyAlignment="0" applyProtection="0">
      <alignment vertical="center"/>
    </xf>
    <xf numFmtId="0" fontId="10" fillId="8" borderId="0" applyNumberFormat="0" applyBorder="0" applyAlignment="0" applyProtection="0">
      <alignment vertical="center"/>
    </xf>
    <xf numFmtId="0" fontId="28" fillId="27" borderId="10" applyNumberFormat="0" applyAlignment="0" applyProtection="0">
      <alignment vertical="center"/>
    </xf>
    <xf numFmtId="0" fontId="9" fillId="2" borderId="2" applyNumberFormat="0" applyAlignment="0" applyProtection="0">
      <alignment vertical="center"/>
    </xf>
    <xf numFmtId="0" fontId="10" fillId="8" borderId="0" applyNumberFormat="0" applyBorder="0" applyAlignment="0" applyProtection="0">
      <alignment vertical="center"/>
    </xf>
    <xf numFmtId="0" fontId="9" fillId="2" borderId="2" applyNumberFormat="0" applyAlignment="0" applyProtection="0">
      <alignment vertical="center"/>
    </xf>
    <xf numFmtId="0" fontId="10" fillId="8" borderId="0" applyNumberFormat="0" applyBorder="0" applyAlignment="0" applyProtection="0">
      <alignment vertical="center"/>
    </xf>
    <xf numFmtId="0" fontId="9" fillId="2" borderId="2" applyNumberFormat="0" applyAlignment="0" applyProtection="0">
      <alignment vertical="center"/>
    </xf>
    <xf numFmtId="0" fontId="10" fillId="8" borderId="0" applyNumberFormat="0" applyBorder="0" applyAlignment="0" applyProtection="0">
      <alignment vertical="center"/>
    </xf>
    <xf numFmtId="0" fontId="9" fillId="2" borderId="2" applyNumberFormat="0" applyAlignment="0" applyProtection="0">
      <alignment vertical="center"/>
    </xf>
    <xf numFmtId="0" fontId="10" fillId="8" borderId="0" applyNumberFormat="0" applyBorder="0" applyAlignment="0" applyProtection="0">
      <alignment vertical="center"/>
    </xf>
    <xf numFmtId="0" fontId="9" fillId="2" borderId="2" applyNumberFormat="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1" fillId="14"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7" fillId="12" borderId="0" applyNumberFormat="0" applyBorder="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46" fillId="0" borderId="18" applyNumberFormat="0" applyFill="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46" fillId="0" borderId="18" applyNumberFormat="0" applyFill="0" applyAlignment="0" applyProtection="0">
      <alignment vertical="center"/>
    </xf>
    <xf numFmtId="0" fontId="10" fillId="10" borderId="0" applyNumberFormat="0" applyBorder="0" applyAlignment="0" applyProtection="0">
      <alignment vertical="center"/>
    </xf>
    <xf numFmtId="0" fontId="46" fillId="0" borderId="18" applyNumberFormat="0" applyFill="0" applyAlignment="0" applyProtection="0">
      <alignment vertical="center"/>
    </xf>
    <xf numFmtId="0" fontId="10" fillId="10" borderId="0" applyNumberFormat="0" applyBorder="0" applyAlignment="0" applyProtection="0">
      <alignment vertical="center"/>
    </xf>
    <xf numFmtId="0" fontId="46" fillId="0" borderId="18" applyNumberFormat="0" applyFill="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33" fillId="0" borderId="0" applyNumberFormat="0" applyFill="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10" borderId="0" applyNumberFormat="0" applyBorder="0" applyAlignment="0" applyProtection="0">
      <alignment vertical="center"/>
    </xf>
    <xf numFmtId="0" fontId="11" fillId="3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35" fillId="54" borderId="17" applyNumberFormat="0" applyFont="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35" fillId="54" borderId="17" applyNumberFormat="0" applyFont="0" applyAlignment="0" applyProtection="0">
      <alignment vertical="center"/>
    </xf>
    <xf numFmtId="0" fontId="10" fillId="10" borderId="0" applyNumberFormat="0" applyBorder="0" applyAlignment="0" applyProtection="0">
      <alignment vertical="center"/>
    </xf>
    <xf numFmtId="0" fontId="17" fillId="12" borderId="0" applyNumberFormat="0" applyBorder="0" applyAlignment="0" applyProtection="0">
      <alignment vertical="center"/>
    </xf>
    <xf numFmtId="0" fontId="35" fillId="54" borderId="17" applyNumberFormat="0" applyFont="0" applyAlignment="0" applyProtection="0">
      <alignment vertical="center"/>
    </xf>
    <xf numFmtId="0" fontId="10" fillId="10" borderId="0" applyNumberFormat="0" applyBorder="0" applyAlignment="0" applyProtection="0">
      <alignment vertical="center"/>
    </xf>
    <xf numFmtId="0" fontId="35" fillId="54" borderId="17" applyNumberFormat="0" applyFont="0" applyAlignment="0" applyProtection="0">
      <alignment vertical="center"/>
    </xf>
    <xf numFmtId="0" fontId="10" fillId="29" borderId="0" applyNumberFormat="0" applyBorder="0" applyAlignment="0" applyProtection="0">
      <alignment vertical="center"/>
    </xf>
    <xf numFmtId="0" fontId="17" fillId="12" borderId="0" applyNumberFormat="0" applyBorder="0" applyAlignment="0" applyProtection="0">
      <alignment vertical="center"/>
    </xf>
    <xf numFmtId="0" fontId="10" fillId="29"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1" fillId="16" borderId="0" applyNumberFormat="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0" fillId="29" borderId="0" applyNumberFormat="0" applyBorder="0" applyAlignment="0" applyProtection="0">
      <alignment vertical="center"/>
    </xf>
    <xf numFmtId="0" fontId="11"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1" fillId="16" borderId="0" applyNumberFormat="0" applyBorder="0" applyAlignment="0" applyProtection="0">
      <alignment vertical="center"/>
    </xf>
    <xf numFmtId="0" fontId="17" fillId="12" borderId="0" applyNumberFormat="0" applyBorder="0" applyAlignment="0" applyProtection="0">
      <alignment vertical="center"/>
    </xf>
    <xf numFmtId="0" fontId="10" fillId="29" borderId="0" applyNumberFormat="0" applyBorder="0" applyAlignment="0" applyProtection="0">
      <alignment vertical="center"/>
    </xf>
    <xf numFmtId="0" fontId="11" fillId="16" borderId="0" applyNumberFormat="0" applyBorder="0" applyAlignment="0" applyProtection="0">
      <alignment vertical="center"/>
    </xf>
    <xf numFmtId="0" fontId="17" fillId="12" borderId="0" applyNumberFormat="0" applyBorder="0" applyAlignment="0" applyProtection="0">
      <alignment vertical="center"/>
    </xf>
    <xf numFmtId="0" fontId="35" fillId="54" borderId="17" applyNumberFormat="0" applyFont="0" applyAlignment="0" applyProtection="0">
      <alignment vertical="center"/>
    </xf>
    <xf numFmtId="0" fontId="10" fillId="29" borderId="0" applyNumberFormat="0" applyBorder="0" applyAlignment="0" applyProtection="0">
      <alignment vertical="center"/>
    </xf>
    <xf numFmtId="0" fontId="11" fillId="16" borderId="0" applyNumberFormat="0" applyBorder="0" applyAlignment="0" applyProtection="0">
      <alignment vertical="center"/>
    </xf>
    <xf numFmtId="0" fontId="17" fillId="12" borderId="0" applyNumberFormat="0" applyBorder="0" applyAlignment="0" applyProtection="0">
      <alignment vertical="center"/>
    </xf>
    <xf numFmtId="0" fontId="35" fillId="54" borderId="17" applyNumberFormat="0" applyFont="0" applyAlignment="0" applyProtection="0">
      <alignment vertical="center"/>
    </xf>
    <xf numFmtId="0" fontId="10" fillId="29" borderId="0" applyNumberFormat="0" applyBorder="0" applyAlignment="0" applyProtection="0">
      <alignment vertical="center"/>
    </xf>
    <xf numFmtId="0" fontId="11" fillId="16" borderId="0" applyNumberFormat="0" applyBorder="0" applyAlignment="0" applyProtection="0">
      <alignment vertical="center"/>
    </xf>
    <xf numFmtId="0" fontId="17" fillId="12" borderId="0" applyNumberFormat="0" applyBorder="0" applyAlignment="0" applyProtection="0">
      <alignment vertical="center"/>
    </xf>
    <xf numFmtId="0" fontId="35" fillId="54" borderId="17" applyNumberFormat="0" applyFon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8" fillId="0" borderId="0" applyNumberFormat="0" applyFill="0" applyBorder="0" applyAlignment="0" applyProtection="0">
      <alignment vertical="top"/>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4"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2"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9" fillId="2" borderId="2" applyNumberFormat="0" applyAlignment="0" applyProtection="0">
      <alignment vertical="center"/>
    </xf>
    <xf numFmtId="0" fontId="11" fillId="4" borderId="0" applyNumberFormat="0" applyBorder="0" applyAlignment="0" applyProtection="0">
      <alignment vertical="center"/>
    </xf>
    <xf numFmtId="0" fontId="9" fillId="2" borderId="2" applyNumberFormat="0" applyAlignment="0" applyProtection="0">
      <alignment vertical="center"/>
    </xf>
    <xf numFmtId="0" fontId="11" fillId="4" borderId="0" applyNumberFormat="0" applyBorder="0" applyAlignment="0" applyProtection="0">
      <alignment vertical="center"/>
    </xf>
    <xf numFmtId="0" fontId="9" fillId="2" borderId="2" applyNumberFormat="0" applyAlignment="0" applyProtection="0">
      <alignment vertical="center"/>
    </xf>
    <xf numFmtId="0" fontId="11" fillId="4" borderId="0" applyNumberFormat="0" applyBorder="0" applyAlignment="0" applyProtection="0">
      <alignment vertical="center"/>
    </xf>
    <xf numFmtId="0" fontId="9" fillId="2" borderId="2" applyNumberFormat="0" applyAlignment="0" applyProtection="0">
      <alignment vertical="center"/>
    </xf>
    <xf numFmtId="0" fontId="11" fillId="4" borderId="0" applyNumberFormat="0" applyBorder="0" applyAlignment="0" applyProtection="0">
      <alignment vertical="center"/>
    </xf>
    <xf numFmtId="0" fontId="9" fillId="2" borderId="2" applyNumberFormat="0" applyAlignment="0" applyProtection="0">
      <alignment vertical="center"/>
    </xf>
    <xf numFmtId="0" fontId="11" fillId="4" borderId="0" applyNumberFormat="0" applyBorder="0" applyAlignment="0" applyProtection="0">
      <alignment vertical="center"/>
    </xf>
    <xf numFmtId="0" fontId="9" fillId="2" borderId="2" applyNumberFormat="0" applyAlignment="0" applyProtection="0">
      <alignment vertical="center"/>
    </xf>
    <xf numFmtId="0" fontId="11" fillId="4" borderId="0" applyNumberFormat="0" applyBorder="0" applyAlignment="0" applyProtection="0">
      <alignment vertical="center"/>
    </xf>
    <xf numFmtId="0" fontId="9" fillId="2" borderId="2"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23" fillId="6" borderId="2" applyNumberFormat="0" applyAlignment="0" applyProtection="0">
      <alignment vertical="center"/>
    </xf>
    <xf numFmtId="0" fontId="11" fillId="15" borderId="0" applyNumberFormat="0" applyBorder="0" applyAlignment="0" applyProtection="0">
      <alignment vertical="center"/>
    </xf>
    <xf numFmtId="0" fontId="23" fillId="6" borderId="2" applyNumberFormat="0" applyAlignment="0" applyProtection="0">
      <alignment vertical="center"/>
    </xf>
    <xf numFmtId="0" fontId="11" fillId="15" borderId="0" applyNumberFormat="0" applyBorder="0" applyAlignment="0" applyProtection="0">
      <alignment vertical="center"/>
    </xf>
    <xf numFmtId="0" fontId="23" fillId="6" borderId="2" applyNumberFormat="0" applyAlignment="0" applyProtection="0">
      <alignment vertical="center"/>
    </xf>
    <xf numFmtId="0" fontId="11" fillId="15" borderId="0" applyNumberFormat="0" applyBorder="0" applyAlignment="0" applyProtection="0">
      <alignment vertical="center"/>
    </xf>
    <xf numFmtId="0" fontId="23" fillId="6" borderId="2" applyNumberFormat="0" applyAlignment="0" applyProtection="0">
      <alignment vertical="center"/>
    </xf>
    <xf numFmtId="0" fontId="11" fillId="15" borderId="0" applyNumberFormat="0" applyBorder="0" applyAlignment="0" applyProtection="0">
      <alignment vertical="center"/>
    </xf>
    <xf numFmtId="0" fontId="23" fillId="6" borderId="2" applyNumberFormat="0" applyAlignment="0" applyProtection="0">
      <alignment vertical="center"/>
    </xf>
    <xf numFmtId="0" fontId="11" fillId="15" borderId="0" applyNumberFormat="0" applyBorder="0" applyAlignment="0" applyProtection="0">
      <alignment vertical="center"/>
    </xf>
    <xf numFmtId="0" fontId="35" fillId="0" borderId="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0" borderId="0"/>
    <xf numFmtId="0" fontId="17" fillId="12" borderId="0" applyNumberFormat="0" applyBorder="0" applyAlignment="0" applyProtection="0">
      <alignment vertical="center"/>
    </xf>
    <xf numFmtId="0" fontId="15" fillId="6" borderId="3" applyNumberFormat="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0" borderId="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0" borderId="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0" borderId="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0" borderId="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35" fillId="54" borderId="17" applyNumberFormat="0" applyFon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27" fillId="0" borderId="9" applyNumberFormat="0" applyFill="0" applyAlignment="0" applyProtection="0">
      <alignment vertical="center"/>
    </xf>
    <xf numFmtId="0" fontId="11" fillId="16" borderId="0" applyNumberFormat="0" applyBorder="0" applyAlignment="0" applyProtection="0">
      <alignment vertical="center"/>
    </xf>
    <xf numFmtId="0" fontId="27" fillId="0" borderId="9" applyNumberFormat="0" applyFill="0" applyAlignment="0" applyProtection="0">
      <alignment vertical="center"/>
    </xf>
    <xf numFmtId="0" fontId="11" fillId="16" borderId="0" applyNumberFormat="0" applyBorder="0" applyAlignment="0" applyProtection="0">
      <alignment vertical="center"/>
    </xf>
    <xf numFmtId="0" fontId="27" fillId="0" borderId="9" applyNumberFormat="0" applyFill="0" applyAlignment="0" applyProtection="0">
      <alignment vertical="center"/>
    </xf>
    <xf numFmtId="0" fontId="11" fillId="16" borderId="0" applyNumberFormat="0" applyBorder="0" applyAlignment="0" applyProtection="0">
      <alignment vertical="center"/>
    </xf>
    <xf numFmtId="0" fontId="27" fillId="0" borderId="9" applyNumberFormat="0" applyFill="0" applyAlignment="0" applyProtection="0">
      <alignment vertical="center"/>
    </xf>
    <xf numFmtId="0" fontId="11" fillId="16" borderId="0" applyNumberFormat="0" applyBorder="0" applyAlignment="0" applyProtection="0">
      <alignment vertical="center"/>
    </xf>
    <xf numFmtId="0" fontId="27" fillId="0" borderId="9"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5" fillId="6" borderId="3" applyNumberFormat="0" applyAlignment="0" applyProtection="0">
      <alignment vertical="center"/>
    </xf>
    <xf numFmtId="0" fontId="11" fillId="16" borderId="0" applyNumberFormat="0" applyBorder="0" applyAlignment="0" applyProtection="0">
      <alignment vertical="center"/>
    </xf>
    <xf numFmtId="0" fontId="15" fillId="6" borderId="3" applyNumberFormat="0" applyAlignment="0" applyProtection="0">
      <alignment vertical="center"/>
    </xf>
    <xf numFmtId="0" fontId="11" fillId="16" borderId="0" applyNumberFormat="0" applyBorder="0" applyAlignment="0" applyProtection="0">
      <alignment vertical="center"/>
    </xf>
    <xf numFmtId="0" fontId="15" fillId="6" borderId="3" applyNumberFormat="0" applyAlignment="0" applyProtection="0">
      <alignment vertical="center"/>
    </xf>
    <xf numFmtId="0" fontId="11" fillId="16" borderId="0" applyNumberFormat="0" applyBorder="0" applyAlignment="0" applyProtection="0">
      <alignment vertical="center"/>
    </xf>
    <xf numFmtId="0" fontId="35" fillId="0" borderId="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11" fillId="16" borderId="0" applyNumberFormat="0" applyBorder="0" applyAlignment="0" applyProtection="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11" fillId="16" borderId="0" applyNumberFormat="0" applyBorder="0" applyAlignment="0" applyProtection="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11" fillId="16" borderId="0" applyNumberFormat="0" applyBorder="0" applyAlignment="0" applyProtection="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11" fillId="16" borderId="0" applyNumberFormat="0" applyBorder="0" applyAlignment="0" applyProtection="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9" fillId="2" borderId="2" applyNumberFormat="0" applyAlignment="0" applyProtection="0">
      <alignment vertical="center"/>
    </xf>
    <xf numFmtId="0" fontId="11" fillId="14"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9" fillId="2" borderId="2" applyNumberFormat="0" applyAlignment="0" applyProtection="0">
      <alignment vertical="center"/>
    </xf>
    <xf numFmtId="0" fontId="11" fillId="14"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9" fillId="2" borderId="2" applyNumberFormat="0" applyAlignment="0" applyProtection="0">
      <alignment vertical="center"/>
    </xf>
    <xf numFmtId="0" fontId="11" fillId="14" borderId="0" applyNumberFormat="0" applyBorder="0" applyAlignment="0" applyProtection="0">
      <alignment vertical="center"/>
    </xf>
    <xf numFmtId="0" fontId="46" fillId="0" borderId="18" applyNumberFormat="0" applyFill="0" applyAlignment="0" applyProtection="0">
      <alignment vertical="center"/>
    </xf>
    <xf numFmtId="0" fontId="9" fillId="2" borderId="2" applyNumberFormat="0" applyAlignment="0" applyProtection="0">
      <alignment vertical="center"/>
    </xf>
    <xf numFmtId="0" fontId="11" fillId="14" borderId="0" applyNumberFormat="0" applyBorder="0" applyAlignment="0" applyProtection="0">
      <alignment vertical="center"/>
    </xf>
    <xf numFmtId="0" fontId="9" fillId="2" borderId="2" applyNumberFormat="0" applyAlignment="0" applyProtection="0">
      <alignment vertical="center"/>
    </xf>
    <xf numFmtId="0" fontId="11" fillId="14" borderId="0" applyNumberFormat="0" applyBorder="0" applyAlignment="0" applyProtection="0">
      <alignment vertical="center"/>
    </xf>
    <xf numFmtId="0" fontId="9" fillId="2" borderId="2"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30" borderId="0" applyNumberFormat="0" applyBorder="0" applyAlignment="0" applyProtection="0">
      <alignment vertical="center"/>
    </xf>
    <xf numFmtId="0" fontId="17" fillId="12"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47" fillId="3"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33" fillId="0" borderId="0" applyNumberFormat="0" applyFill="0" applyBorder="0" applyAlignment="0" applyProtection="0">
      <alignment vertical="center"/>
    </xf>
    <xf numFmtId="0" fontId="11" fillId="30" borderId="0" applyNumberFormat="0" applyBorder="0" applyAlignment="0" applyProtection="0">
      <alignment vertical="center"/>
    </xf>
    <xf numFmtId="0" fontId="33" fillId="0" borderId="0" applyNumberFormat="0" applyFill="0" applyBorder="0" applyAlignment="0" applyProtection="0">
      <alignment vertical="center"/>
    </xf>
    <xf numFmtId="0" fontId="11" fillId="30" borderId="0" applyNumberFormat="0" applyBorder="0" applyAlignment="0" applyProtection="0">
      <alignment vertical="center"/>
    </xf>
    <xf numFmtId="0" fontId="33" fillId="0" borderId="0" applyNumberFormat="0" applyFill="0" applyBorder="0" applyAlignment="0" applyProtection="0">
      <alignment vertical="center"/>
    </xf>
    <xf numFmtId="0" fontId="11" fillId="30" borderId="0" applyNumberFormat="0" applyBorder="0" applyAlignment="0" applyProtection="0">
      <alignment vertical="center"/>
    </xf>
    <xf numFmtId="0" fontId="33" fillId="0" borderId="0" applyNumberFormat="0" applyFill="0" applyBorder="0" applyAlignment="0" applyProtection="0">
      <alignment vertical="center"/>
    </xf>
    <xf numFmtId="0" fontId="11" fillId="30" borderId="0" applyNumberFormat="0" applyBorder="0" applyAlignment="0" applyProtection="0">
      <alignment vertical="center"/>
    </xf>
    <xf numFmtId="0" fontId="33" fillId="0" borderId="0" applyNumberFormat="0" applyFill="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49" fillId="0" borderId="0" applyNumberFormat="0" applyFill="0" applyBorder="0" applyAlignment="0" applyProtection="0"/>
    <xf numFmtId="0" fontId="27" fillId="0" borderId="9" applyNumberFormat="0" applyFill="0" applyAlignment="0" applyProtection="0">
      <alignment vertical="center"/>
    </xf>
    <xf numFmtId="9" fontId="35" fillId="0" borderId="0" applyFont="0" applyFill="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7" fillId="0" borderId="9" applyNumberFormat="0" applyFill="0" applyAlignment="0" applyProtection="0">
      <alignment vertical="center"/>
    </xf>
    <xf numFmtId="0" fontId="20" fillId="0" borderId="6" applyNumberFormat="0" applyFill="0" applyAlignment="0" applyProtection="0">
      <alignment vertical="center"/>
    </xf>
    <xf numFmtId="0" fontId="11" fillId="18"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35" fillId="54" borderId="17" applyNumberFormat="0" applyFont="0" applyAlignment="0" applyProtection="0">
      <alignment vertical="center"/>
    </xf>
    <xf numFmtId="0" fontId="20" fillId="0" borderId="6" applyNumberFormat="0" applyFill="0" applyAlignment="0" applyProtection="0">
      <alignment vertical="center"/>
    </xf>
    <xf numFmtId="0" fontId="35" fillId="54" borderId="17" applyNumberFormat="0" applyFont="0" applyAlignment="0" applyProtection="0">
      <alignment vertical="center"/>
    </xf>
    <xf numFmtId="0" fontId="20" fillId="0" borderId="6" applyNumberFormat="0" applyFill="0" applyAlignment="0" applyProtection="0">
      <alignment vertical="center"/>
    </xf>
    <xf numFmtId="0" fontId="35" fillId="54" borderId="17" applyNumberFormat="0" applyFont="0" applyAlignment="0" applyProtection="0">
      <alignment vertical="center"/>
    </xf>
    <xf numFmtId="0" fontId="20" fillId="0" borderId="6" applyNumberFormat="0" applyFill="0" applyAlignment="0" applyProtection="0">
      <alignment vertical="center"/>
    </xf>
    <xf numFmtId="0" fontId="35" fillId="54" borderId="17" applyNumberFormat="0" applyFont="0" applyAlignment="0" applyProtection="0">
      <alignment vertical="center"/>
    </xf>
    <xf numFmtId="0" fontId="20" fillId="0" borderId="6" applyNumberFormat="0" applyFill="0" applyAlignment="0" applyProtection="0">
      <alignment vertical="center"/>
    </xf>
    <xf numFmtId="0" fontId="35" fillId="54" borderId="17"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23" fillId="6" borderId="2" applyNumberFormat="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17" fillId="12" borderId="0" applyNumberFormat="0" applyBorder="0" applyAlignment="0" applyProtection="0">
      <alignment vertical="center"/>
    </xf>
    <xf numFmtId="0" fontId="27" fillId="0" borderId="9" applyNumberFormat="0" applyFill="0" applyAlignment="0" applyProtection="0">
      <alignment vertical="center"/>
    </xf>
    <xf numFmtId="0" fontId="17" fillId="12" borderId="0" applyNumberFormat="0" applyBorder="0" applyAlignment="0" applyProtection="0">
      <alignment vertical="center"/>
    </xf>
    <xf numFmtId="0" fontId="27" fillId="0" borderId="9" applyNumberFormat="0" applyFill="0" applyAlignment="0" applyProtection="0">
      <alignment vertical="center"/>
    </xf>
    <xf numFmtId="0" fontId="17" fillId="12" borderId="0" applyNumberFormat="0" applyBorder="0" applyAlignment="0" applyProtection="0">
      <alignment vertical="center"/>
    </xf>
    <xf numFmtId="0" fontId="27" fillId="0" borderId="9" applyNumberFormat="0" applyFill="0" applyAlignment="0" applyProtection="0">
      <alignment vertical="center"/>
    </xf>
    <xf numFmtId="0" fontId="17" fillId="12" borderId="0" applyNumberFormat="0" applyBorder="0" applyAlignment="0" applyProtection="0">
      <alignment vertical="center"/>
    </xf>
    <xf numFmtId="0" fontId="27" fillId="0" borderId="9" applyNumberFormat="0" applyFill="0" applyAlignment="0" applyProtection="0">
      <alignment vertical="center"/>
    </xf>
    <xf numFmtId="0" fontId="17" fillId="12" borderId="0" applyNumberFormat="0" applyBorder="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43" fontId="35" fillId="0" borderId="0" applyFont="0" applyFill="0" applyBorder="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44" fillId="3" borderId="0" applyNumberFormat="0" applyBorder="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45" fillId="0" borderId="0" applyNumberFormat="0" applyFill="0" applyBorder="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45" fillId="0" borderId="0" applyNumberFormat="0" applyFill="0" applyBorder="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11" fillId="14"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26" borderId="0" applyNumberFormat="0" applyBorder="0" applyAlignment="0" applyProtection="0">
      <alignment vertical="center"/>
    </xf>
    <xf numFmtId="0" fontId="27" fillId="0" borderId="0" applyNumberFormat="0" applyFill="0" applyBorder="0" applyAlignment="0" applyProtection="0">
      <alignment vertical="center"/>
    </xf>
    <xf numFmtId="0" fontId="25" fillId="26" borderId="0" applyNumberFormat="0" applyBorder="0" applyAlignment="0" applyProtection="0">
      <alignment vertical="center"/>
    </xf>
    <xf numFmtId="0" fontId="27" fillId="0" borderId="0" applyNumberFormat="0" applyFill="0" applyBorder="0" applyAlignment="0" applyProtection="0">
      <alignment vertical="center"/>
    </xf>
    <xf numFmtId="0" fontId="25" fillId="26" borderId="0" applyNumberFormat="0" applyBorder="0" applyAlignment="0" applyProtection="0">
      <alignment vertical="center"/>
    </xf>
    <xf numFmtId="0" fontId="27" fillId="0" borderId="0" applyNumberFormat="0" applyFill="0" applyBorder="0" applyAlignment="0" applyProtection="0">
      <alignment vertical="center"/>
    </xf>
    <xf numFmtId="0" fontId="25" fillId="26" borderId="0" applyNumberFormat="0" applyBorder="0" applyAlignment="0" applyProtection="0">
      <alignment vertical="center"/>
    </xf>
    <xf numFmtId="0" fontId="27" fillId="0" borderId="0" applyNumberFormat="0" applyFill="0" applyBorder="0" applyAlignment="0" applyProtection="0">
      <alignment vertical="center"/>
    </xf>
    <xf numFmtId="0" fontId="25" fillId="26" borderId="0" applyNumberFormat="0" applyBorder="0" applyAlignment="0" applyProtection="0">
      <alignment vertical="center"/>
    </xf>
    <xf numFmtId="0" fontId="27" fillId="0" borderId="0" applyNumberFormat="0" applyFill="0" applyBorder="0" applyAlignment="0" applyProtection="0">
      <alignment vertical="center"/>
    </xf>
    <xf numFmtId="0" fontId="25" fillId="26"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45" fillId="0" borderId="0" applyNumberFormat="0" applyFill="0" applyBorder="0" applyAlignment="0" applyProtection="0">
      <alignment vertical="center"/>
    </xf>
    <xf numFmtId="0" fontId="17" fillId="12"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3" borderId="0" applyNumberFormat="0" applyBorder="0" applyAlignment="0" applyProtection="0">
      <alignment vertical="center"/>
    </xf>
    <xf numFmtId="0" fontId="45" fillId="0" borderId="0" applyNumberFormat="0" applyFill="0" applyBorder="0" applyAlignment="0" applyProtection="0">
      <alignment vertical="center"/>
    </xf>
    <xf numFmtId="0" fontId="44" fillId="3" borderId="0" applyNumberFormat="0" applyBorder="0" applyAlignment="0" applyProtection="0">
      <alignment vertical="center"/>
    </xf>
    <xf numFmtId="0" fontId="45" fillId="0" borderId="0" applyNumberFormat="0" applyFill="0" applyBorder="0" applyAlignment="0" applyProtection="0">
      <alignment vertical="center"/>
    </xf>
    <xf numFmtId="0" fontId="44" fillId="3" borderId="0" applyNumberFormat="0" applyBorder="0" applyAlignment="0" applyProtection="0">
      <alignment vertical="center"/>
    </xf>
    <xf numFmtId="0" fontId="45" fillId="0" borderId="0" applyNumberFormat="0" applyFill="0" applyBorder="0" applyAlignment="0" applyProtection="0">
      <alignment vertical="center"/>
    </xf>
    <xf numFmtId="0" fontId="44" fillId="3" borderId="0" applyNumberFormat="0" applyBorder="0" applyAlignment="0" applyProtection="0">
      <alignment vertical="center"/>
    </xf>
    <xf numFmtId="0" fontId="45" fillId="0" borderId="0" applyNumberFormat="0" applyFill="0" applyBorder="0" applyAlignment="0" applyProtection="0">
      <alignment vertical="center"/>
    </xf>
    <xf numFmtId="0" fontId="44" fillId="3"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54" borderId="17" applyNumberFormat="0" applyFont="0" applyAlignment="0" applyProtection="0">
      <alignment vertical="center"/>
    </xf>
    <xf numFmtId="0" fontId="45" fillId="0" borderId="0" applyNumberFormat="0" applyFill="0" applyBorder="0" applyAlignment="0" applyProtection="0">
      <alignment vertical="center"/>
    </xf>
    <xf numFmtId="0" fontId="35" fillId="54" borderId="17" applyNumberFormat="0" applyFont="0" applyAlignment="0" applyProtection="0">
      <alignment vertical="center"/>
    </xf>
    <xf numFmtId="0" fontId="45" fillId="0" borderId="0" applyNumberFormat="0" applyFill="0" applyBorder="0" applyAlignment="0" applyProtection="0">
      <alignment vertical="center"/>
    </xf>
    <xf numFmtId="0" fontId="35" fillId="54" borderId="17" applyNumberFormat="0" applyFont="0" applyAlignment="0" applyProtection="0">
      <alignment vertical="center"/>
    </xf>
    <xf numFmtId="0" fontId="45" fillId="0" borderId="0" applyNumberFormat="0" applyFill="0" applyBorder="0" applyAlignment="0" applyProtection="0">
      <alignment vertical="center"/>
    </xf>
    <xf numFmtId="0" fontId="35" fillId="54" borderId="17" applyNumberFormat="0" applyFont="0" applyAlignment="0" applyProtection="0">
      <alignment vertical="center"/>
    </xf>
    <xf numFmtId="0" fontId="45" fillId="0" borderId="0" applyNumberFormat="0" applyFill="0" applyBorder="0" applyAlignment="0" applyProtection="0">
      <alignment vertical="center"/>
    </xf>
    <xf numFmtId="0" fontId="35" fillId="54" borderId="17"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33"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33"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33"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50" fillId="12"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33" fillId="0" borderId="0" applyNumberFormat="0" applyFill="0" applyBorder="0" applyAlignment="0" applyProtection="0">
      <alignment vertical="center"/>
    </xf>
    <xf numFmtId="0" fontId="44" fillId="3" borderId="0" applyNumberFormat="0" applyBorder="0" applyAlignment="0" applyProtection="0">
      <alignment vertical="center"/>
    </xf>
    <xf numFmtId="0" fontId="33"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7" fillId="3" borderId="0" applyNumberFormat="0" applyBorder="0" applyAlignment="0" applyProtection="0">
      <alignment vertical="center"/>
    </xf>
    <xf numFmtId="0" fontId="47" fillId="3" borderId="0" applyNumberFormat="0" applyBorder="0" applyAlignment="0" applyProtection="0">
      <alignment vertical="center"/>
    </xf>
    <xf numFmtId="0" fontId="11" fillId="32" borderId="0" applyNumberFormat="0" applyBorder="0" applyAlignment="0" applyProtection="0">
      <alignment vertical="center"/>
    </xf>
    <xf numFmtId="0" fontId="47"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35" fillId="0" borderId="0">
      <alignment vertical="center"/>
    </xf>
    <xf numFmtId="0" fontId="35" fillId="0" borderId="0"/>
    <xf numFmtId="0" fontId="35" fillId="0" borderId="0">
      <alignment vertical="center"/>
    </xf>
    <xf numFmtId="0" fontId="35" fillId="0" borderId="0">
      <alignment vertical="center"/>
    </xf>
    <xf numFmtId="0" fontId="17" fillId="12" borderId="0" applyNumberFormat="0" applyBorder="0" applyAlignment="0" applyProtection="0">
      <alignment vertical="center"/>
    </xf>
    <xf numFmtId="0" fontId="35" fillId="0" borderId="0">
      <alignment vertical="center"/>
    </xf>
    <xf numFmtId="0" fontId="17" fillId="12" borderId="0" applyNumberFormat="0" applyBorder="0" applyAlignment="0" applyProtection="0">
      <alignment vertical="center"/>
    </xf>
    <xf numFmtId="0" fontId="35" fillId="0" borderId="0">
      <alignment vertical="center"/>
    </xf>
    <xf numFmtId="0" fontId="17" fillId="12" borderId="0" applyNumberFormat="0" applyBorder="0" applyAlignment="0" applyProtection="0">
      <alignment vertical="center"/>
    </xf>
    <xf numFmtId="0" fontId="35" fillId="0" borderId="0"/>
    <xf numFmtId="0" fontId="17" fillId="12" borderId="0" applyNumberFormat="0" applyBorder="0" applyAlignment="0" applyProtection="0">
      <alignment vertical="center"/>
    </xf>
    <xf numFmtId="0" fontId="3" fillId="0" borderId="0"/>
    <xf numFmtId="0" fontId="35" fillId="0" borderId="0">
      <alignment vertical="center"/>
    </xf>
    <xf numFmtId="0" fontId="17" fillId="12" borderId="0" applyNumberFormat="0" applyBorder="0" applyAlignment="0" applyProtection="0">
      <alignment vertical="center"/>
    </xf>
    <xf numFmtId="0" fontId="15" fillId="6" borderId="3" applyNumberFormat="0" applyAlignment="0" applyProtection="0">
      <alignment vertical="center"/>
    </xf>
    <xf numFmtId="0" fontId="35" fillId="54" borderId="17" applyNumberFormat="0" applyFont="0" applyAlignment="0" applyProtection="0">
      <alignment vertical="center"/>
    </xf>
    <xf numFmtId="0" fontId="35" fillId="0" borderId="0">
      <alignment vertical="center"/>
    </xf>
    <xf numFmtId="0" fontId="35" fillId="0" borderId="0"/>
    <xf numFmtId="0" fontId="17" fillId="12" borderId="0" applyNumberFormat="0" applyBorder="0" applyAlignment="0" applyProtection="0">
      <alignment vertical="center"/>
    </xf>
    <xf numFmtId="0" fontId="15" fillId="6" borderId="3" applyNumberFormat="0" applyAlignment="0" applyProtection="0">
      <alignment vertical="center"/>
    </xf>
    <xf numFmtId="0" fontId="35" fillId="54" borderId="17" applyNumberFormat="0" applyFont="0" applyAlignment="0" applyProtection="0">
      <alignment vertical="center"/>
    </xf>
    <xf numFmtId="0" fontId="17" fillId="12" borderId="0" applyNumberFormat="0" applyBorder="0" applyAlignment="0" applyProtection="0">
      <alignment vertical="center"/>
    </xf>
    <xf numFmtId="0" fontId="35" fillId="54" borderId="17" applyNumberFormat="0" applyFont="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8" fillId="27" borderId="10" applyNumberFormat="0" applyAlignment="0" applyProtection="0">
      <alignment vertical="center"/>
    </xf>
    <xf numFmtId="0" fontId="17" fillId="12" borderId="0" applyNumberFormat="0" applyBorder="0" applyAlignment="0" applyProtection="0">
      <alignment vertical="center"/>
    </xf>
    <xf numFmtId="0" fontId="28" fillId="27" borderId="10" applyNumberFormat="0" applyAlignment="0" applyProtection="0">
      <alignment vertical="center"/>
    </xf>
    <xf numFmtId="0" fontId="17" fillId="12" borderId="0" applyNumberFormat="0" applyBorder="0" applyAlignment="0" applyProtection="0">
      <alignment vertical="center"/>
    </xf>
    <xf numFmtId="0" fontId="28" fillId="27" borderId="10" applyNumberFormat="0" applyAlignment="0" applyProtection="0">
      <alignment vertical="center"/>
    </xf>
    <xf numFmtId="0" fontId="17" fillId="12" borderId="0" applyNumberFormat="0" applyBorder="0" applyAlignment="0" applyProtection="0">
      <alignment vertical="center"/>
    </xf>
    <xf numFmtId="0" fontId="50" fillId="12" borderId="0" applyNumberFormat="0" applyBorder="0" applyAlignment="0" applyProtection="0">
      <alignment vertical="center"/>
    </xf>
    <xf numFmtId="0" fontId="9" fillId="2" borderId="2" applyNumberFormat="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25" fillId="26" borderId="0" applyNumberFormat="0" applyBorder="0" applyAlignment="0" applyProtection="0">
      <alignment vertical="center"/>
    </xf>
    <xf numFmtId="0" fontId="46" fillId="0" borderId="18" applyNumberFormat="0" applyFill="0" applyAlignment="0" applyProtection="0">
      <alignment vertical="center"/>
    </xf>
    <xf numFmtId="0" fontId="25" fillId="26" borderId="0" applyNumberFormat="0" applyBorder="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23" fillId="6" borderId="2" applyNumberFormat="0" applyAlignment="0" applyProtection="0">
      <alignment vertical="center"/>
    </xf>
    <xf numFmtId="0" fontId="46" fillId="0" borderId="18" applyNumberFormat="0" applyFill="0" applyAlignment="0" applyProtection="0">
      <alignment vertical="center"/>
    </xf>
    <xf numFmtId="0" fontId="23" fillId="6" borderId="2" applyNumberFormat="0" applyAlignment="0" applyProtection="0">
      <alignment vertical="center"/>
    </xf>
    <xf numFmtId="0" fontId="46" fillId="0" borderId="18" applyNumberFormat="0" applyFill="0" applyAlignment="0" applyProtection="0">
      <alignment vertical="center"/>
    </xf>
    <xf numFmtId="0" fontId="23" fillId="6" borderId="2" applyNumberFormat="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11" fillId="16" borderId="0" applyNumberFormat="0" applyBorder="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46" fillId="0" borderId="18" applyNumberFormat="0" applyFill="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37" fillId="0" borderId="12" applyNumberFormat="0" applyFill="0" applyAlignment="0" applyProtection="0">
      <alignment vertical="center"/>
    </xf>
    <xf numFmtId="0" fontId="23" fillId="6" borderId="2" applyNumberFormat="0" applyAlignment="0" applyProtection="0">
      <alignment vertical="center"/>
    </xf>
    <xf numFmtId="0" fontId="37" fillId="0" borderId="12" applyNumberFormat="0" applyFill="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11" fillId="16" borderId="0" applyNumberFormat="0" applyBorder="0" applyAlignment="0" applyProtection="0">
      <alignment vertical="center"/>
    </xf>
    <xf numFmtId="0" fontId="23" fillId="6" borderId="2" applyNumberFormat="0" applyAlignment="0" applyProtection="0">
      <alignment vertical="center"/>
    </xf>
    <xf numFmtId="0" fontId="11" fillId="16" borderId="0" applyNumberFormat="0" applyBorder="0" applyAlignment="0" applyProtection="0">
      <alignment vertical="center"/>
    </xf>
    <xf numFmtId="0" fontId="23" fillId="6" borderId="2" applyNumberFormat="0" applyAlignment="0" applyProtection="0">
      <alignment vertical="center"/>
    </xf>
    <xf numFmtId="0" fontId="11" fillId="16" borderId="0" applyNumberFormat="0" applyBorder="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3" fillId="6" borderId="2" applyNumberFormat="0" applyAlignment="0" applyProtection="0">
      <alignment vertical="center"/>
    </xf>
    <xf numFmtId="0" fontId="25" fillId="26" borderId="0" applyNumberFormat="0" applyBorder="0" applyAlignment="0" applyProtection="0">
      <alignment vertical="center"/>
    </xf>
    <xf numFmtId="0" fontId="23" fillId="6" borderId="2" applyNumberFormat="0" applyAlignment="0" applyProtection="0">
      <alignment vertical="center"/>
    </xf>
    <xf numFmtId="0" fontId="25" fillId="26" borderId="0" applyNumberFormat="0" applyBorder="0" applyAlignment="0" applyProtection="0">
      <alignment vertical="center"/>
    </xf>
    <xf numFmtId="0" fontId="23" fillId="6" borderId="2" applyNumberFormat="0" applyAlignment="0" applyProtection="0">
      <alignment vertical="center"/>
    </xf>
    <xf numFmtId="0" fontId="25" fillId="26" borderId="0" applyNumberFormat="0" applyBorder="0" applyAlignment="0" applyProtection="0">
      <alignment vertical="center"/>
    </xf>
    <xf numFmtId="0" fontId="23" fillId="6" borderId="2" applyNumberFormat="0" applyAlignment="0" applyProtection="0">
      <alignment vertical="center"/>
    </xf>
    <xf numFmtId="0" fontId="25" fillId="26" borderId="0" applyNumberFormat="0" applyBorder="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28" fillId="27" borderId="10"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32" borderId="0" applyNumberFormat="0" applyBorder="0" applyAlignment="0" applyProtection="0">
      <alignment vertical="center"/>
    </xf>
    <xf numFmtId="0" fontId="26" fillId="0" borderId="0" applyNumberFormat="0" applyFill="0" applyBorder="0" applyAlignment="0" applyProtection="0">
      <alignment vertical="center"/>
    </xf>
    <xf numFmtId="0" fontId="11" fillId="32" borderId="0" applyNumberFormat="0" applyBorder="0" applyAlignment="0" applyProtection="0">
      <alignment vertical="center"/>
    </xf>
    <xf numFmtId="0" fontId="26" fillId="0" borderId="0" applyNumberFormat="0" applyFill="0" applyBorder="0" applyAlignment="0" applyProtection="0">
      <alignment vertical="center"/>
    </xf>
    <xf numFmtId="0" fontId="11" fillId="32" borderId="0" applyNumberFormat="0" applyBorder="0" applyAlignment="0" applyProtection="0">
      <alignment vertical="center"/>
    </xf>
    <xf numFmtId="0" fontId="26" fillId="0" borderId="0" applyNumberFormat="0" applyFill="0" applyBorder="0" applyAlignment="0" applyProtection="0">
      <alignment vertical="center"/>
    </xf>
    <xf numFmtId="0" fontId="11" fillId="32" borderId="0" applyNumberFormat="0" applyBorder="0" applyAlignment="0" applyProtection="0">
      <alignment vertical="center"/>
    </xf>
    <xf numFmtId="0" fontId="26" fillId="0" borderId="0" applyNumberFormat="0" applyFill="0" applyBorder="0" applyAlignment="0" applyProtection="0">
      <alignment vertical="center"/>
    </xf>
    <xf numFmtId="0" fontId="11" fillId="32" borderId="0" applyNumberFormat="0" applyBorder="0" applyAlignment="0" applyProtection="0">
      <alignment vertical="center"/>
    </xf>
    <xf numFmtId="0" fontId="26" fillId="0" borderId="0" applyNumberFormat="0" applyFill="0" applyBorder="0" applyAlignment="0" applyProtection="0">
      <alignment vertical="center"/>
    </xf>
    <xf numFmtId="0" fontId="11" fillId="3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11" fillId="22" borderId="0" applyNumberFormat="0" applyBorder="0" applyAlignment="0" applyProtection="0">
      <alignment vertical="center"/>
    </xf>
    <xf numFmtId="0" fontId="37" fillId="0" borderId="12" applyNumberFormat="0" applyFill="0" applyAlignment="0" applyProtection="0">
      <alignment vertical="center"/>
    </xf>
    <xf numFmtId="0" fontId="11" fillId="22" borderId="0" applyNumberFormat="0" applyBorder="0" applyAlignment="0" applyProtection="0">
      <alignment vertical="center"/>
    </xf>
    <xf numFmtId="0" fontId="37" fillId="0" borderId="12" applyNumberFormat="0" applyFill="0" applyAlignment="0" applyProtection="0">
      <alignment vertical="center"/>
    </xf>
    <xf numFmtId="0" fontId="11" fillId="22" borderId="0" applyNumberFormat="0" applyBorder="0" applyAlignment="0" applyProtection="0">
      <alignment vertical="center"/>
    </xf>
    <xf numFmtId="0" fontId="37" fillId="0" borderId="12" applyNumberFormat="0" applyFill="0" applyAlignment="0" applyProtection="0">
      <alignment vertical="center"/>
    </xf>
    <xf numFmtId="0" fontId="11" fillId="22" borderId="0" applyNumberFormat="0" applyBorder="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0" fontId="37" fillId="0" borderId="12" applyNumberFormat="0" applyFill="0" applyAlignment="0" applyProtection="0">
      <alignment vertical="center"/>
    </xf>
    <xf numFmtId="41" fontId="35" fillId="0" borderId="0" applyFont="0" applyFill="0" applyBorder="0" applyAlignment="0" applyProtection="0"/>
    <xf numFmtId="43" fontId="35" fillId="0" borderId="0" applyFont="0" applyFill="0" applyBorder="0" applyAlignment="0" applyProtection="0"/>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14" borderId="0" applyNumberFormat="0" applyBorder="0" applyAlignment="0" applyProtection="0">
      <alignment vertical="center"/>
    </xf>
    <xf numFmtId="0" fontId="11" fillId="32" borderId="0" applyNumberFormat="0" applyBorder="0" applyAlignment="0" applyProtection="0">
      <alignment vertical="center"/>
    </xf>
    <xf numFmtId="0" fontId="11" fillId="14" borderId="0" applyNumberFormat="0" applyBorder="0" applyAlignment="0" applyProtection="0">
      <alignment vertical="center"/>
    </xf>
    <xf numFmtId="0" fontId="11" fillId="32" borderId="0" applyNumberFormat="0" applyBorder="0" applyAlignment="0" applyProtection="0">
      <alignment vertical="center"/>
    </xf>
    <xf numFmtId="0" fontId="11" fillId="14" borderId="0" applyNumberFormat="0" applyBorder="0" applyAlignment="0" applyProtection="0">
      <alignment vertical="center"/>
    </xf>
    <xf numFmtId="0" fontId="11" fillId="32" borderId="0" applyNumberFormat="0" applyBorder="0" applyAlignment="0" applyProtection="0">
      <alignment vertical="center"/>
    </xf>
    <xf numFmtId="0" fontId="11" fillId="14" borderId="0" applyNumberFormat="0" applyBorder="0" applyAlignment="0" applyProtection="0">
      <alignment vertical="center"/>
    </xf>
    <xf numFmtId="0" fontId="11" fillId="32" borderId="0" applyNumberFormat="0" applyBorder="0" applyAlignment="0" applyProtection="0">
      <alignment vertical="center"/>
    </xf>
    <xf numFmtId="0" fontId="11" fillId="14"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9" fillId="2" borderId="2" applyNumberFormat="0" applyAlignment="0" applyProtection="0">
      <alignment vertical="center"/>
    </xf>
    <xf numFmtId="0" fontId="11" fillId="16" borderId="0" applyNumberFormat="0" applyBorder="0" applyAlignment="0" applyProtection="0">
      <alignment vertical="center"/>
    </xf>
    <xf numFmtId="0" fontId="9" fillId="2" borderId="2"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15" fillId="6" borderId="3"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9" fillId="2" borderId="2" applyNumberFormat="0" applyAlignment="0" applyProtection="0">
      <alignment vertical="center"/>
    </xf>
    <xf numFmtId="0" fontId="35" fillId="54" borderId="17" applyNumberFormat="0" applyFont="0" applyAlignment="0" applyProtection="0">
      <alignment vertical="center"/>
    </xf>
    <xf numFmtId="0" fontId="35" fillId="54" borderId="17" applyNumberFormat="0" applyFont="0" applyAlignment="0" applyProtection="0">
      <alignment vertical="center"/>
    </xf>
    <xf numFmtId="0" fontId="35" fillId="54" borderId="17" applyNumberFormat="0" applyFont="0" applyAlignment="0" applyProtection="0">
      <alignment vertical="center"/>
    </xf>
    <xf numFmtId="0" fontId="35" fillId="54" borderId="17" applyNumberFormat="0" applyFont="0" applyAlignment="0" applyProtection="0">
      <alignment vertical="center"/>
    </xf>
    <xf numFmtId="0" fontId="35" fillId="54" borderId="17" applyNumberFormat="0" applyFont="0" applyAlignment="0" applyProtection="0">
      <alignment vertical="center"/>
    </xf>
    <xf numFmtId="0" fontId="35" fillId="54" borderId="17" applyNumberFormat="0" applyFont="0" applyAlignment="0" applyProtection="0">
      <alignment vertical="center"/>
    </xf>
  </cellStyleXfs>
  <cellXfs count="46">
    <xf numFmtId="0" fontId="0" fillId="0" borderId="0" xfId="0">
      <alignment vertical="center"/>
    </xf>
    <xf numFmtId="0" fontId="1" fillId="0" borderId="0" xfId="0" applyFont="1" applyFill="1" applyBorder="1" applyAlignment="1">
      <alignment vertical="center" wrapText="1" shrinkToFit="1"/>
    </xf>
    <xf numFmtId="0" fontId="2" fillId="0" borderId="0" xfId="0" applyFont="1" applyFill="1" applyBorder="1" applyAlignment="1">
      <alignment vertical="center" wrapText="1" shrinkToFit="1"/>
    </xf>
    <xf numFmtId="0" fontId="3" fillId="0" borderId="0" xfId="0" applyFont="1" applyFill="1" applyBorder="1" applyAlignment="1">
      <alignment vertical="center" wrapText="1"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wrapText="1" shrinkToFit="1"/>
    </xf>
    <xf numFmtId="0" fontId="3" fillId="0" borderId="0" xfId="0" applyFont="1" applyFill="1" applyBorder="1" applyAlignment="1">
      <alignment vertical="center" shrinkToFit="1"/>
    </xf>
    <xf numFmtId="0" fontId="0" fillId="0" borderId="0" xfId="0" applyFill="1" applyAlignment="1">
      <alignment vertical="center" shrinkToFit="1"/>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7" fillId="0" borderId="0" xfId="0" applyFont="1" applyFill="1" applyAlignment="1">
      <alignment horizontal="center" vertical="center" shrinkToFit="1"/>
    </xf>
    <xf numFmtId="178" fontId="1" fillId="0" borderId="1" xfId="0" applyNumberFormat="1" applyFont="1" applyFill="1" applyBorder="1" applyAlignment="1">
      <alignment horizontal="center" vertical="center" shrinkToFit="1"/>
    </xf>
    <xf numFmtId="178" fontId="1" fillId="0" borderId="1" xfId="0" applyNumberFormat="1" applyFont="1" applyFill="1" applyBorder="1" applyAlignment="1">
      <alignment horizontal="center" vertical="center" wrapText="1" shrinkToFit="1"/>
    </xf>
    <xf numFmtId="177" fontId="2" fillId="0" borderId="1" xfId="0" applyNumberFormat="1" applyFont="1" applyFill="1" applyBorder="1" applyAlignment="1" applyProtection="1">
      <alignment horizontal="center" vertical="center"/>
    </xf>
    <xf numFmtId="176" fontId="2" fillId="0" borderId="1" xfId="1782" applyNumberFormat="1" applyFont="1" applyFill="1" applyBorder="1" applyAlignment="1">
      <alignment horizontal="center" vertical="center" shrinkToFit="1"/>
    </xf>
    <xf numFmtId="177" fontId="6" fillId="0" borderId="1" xfId="0" applyNumberFormat="1" applyFont="1" applyFill="1" applyBorder="1" applyAlignment="1">
      <alignment horizontal="center" vertical="center"/>
    </xf>
    <xf numFmtId="176" fontId="3" fillId="0" borderId="1" xfId="1782" applyNumberFormat="1" applyFont="1" applyFill="1" applyBorder="1" applyAlignment="1">
      <alignment horizontal="left" vertical="center" shrinkToFit="1"/>
    </xf>
    <xf numFmtId="177" fontId="3" fillId="0" borderId="1" xfId="0" applyNumberFormat="1"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pplyProtection="1">
      <alignment horizontal="center" vertical="center"/>
    </xf>
    <xf numFmtId="179" fontId="6" fillId="0" borderId="1" xfId="0" applyNumberFormat="1" applyFont="1" applyFill="1" applyBorder="1" applyAlignment="1">
      <alignment horizontal="center" vertical="center"/>
    </xf>
    <xf numFmtId="0" fontId="3" fillId="0" borderId="1" xfId="133" applyFont="1" applyFill="1" applyBorder="1" applyAlignment="1">
      <alignment horizontal="left" vertical="center" shrinkToFit="1"/>
    </xf>
    <xf numFmtId="0" fontId="3" fillId="0" borderId="1" xfId="372" applyFont="1" applyFill="1" applyBorder="1" applyAlignment="1">
      <alignment horizontal="center" vertical="center" shrinkToFit="1"/>
    </xf>
    <xf numFmtId="0" fontId="3" fillId="0" borderId="1" xfId="133" applyFont="1" applyFill="1" applyBorder="1" applyAlignment="1">
      <alignment vertical="center" shrinkToFit="1"/>
    </xf>
    <xf numFmtId="0" fontId="3" fillId="0" borderId="1" xfId="1781" applyFont="1" applyFill="1" applyBorder="1" applyAlignment="1">
      <alignment horizontal="left" vertical="center" shrinkToFit="1"/>
    </xf>
    <xf numFmtId="0" fontId="3" fillId="0" borderId="1" xfId="1781" applyFont="1" applyFill="1" applyBorder="1" applyAlignment="1">
      <alignment vertical="center" shrinkToFit="1"/>
    </xf>
    <xf numFmtId="178" fontId="3" fillId="0" borderId="1" xfId="0" applyNumberFormat="1" applyFont="1" applyFill="1" applyBorder="1" applyAlignment="1">
      <alignment horizontal="center" vertical="center" wrapText="1" shrinkToFit="1"/>
    </xf>
    <xf numFmtId="179" fontId="3" fillId="0" borderId="1" xfId="0" applyNumberFormat="1" applyFont="1" applyFill="1" applyBorder="1" applyAlignment="1" applyProtection="1">
      <alignment horizontal="center" vertical="center"/>
    </xf>
    <xf numFmtId="178" fontId="3" fillId="0" borderId="1" xfId="1781" applyNumberFormat="1" applyFont="1" applyFill="1" applyBorder="1" applyAlignment="1" applyProtection="1">
      <alignment horizontal="left" vertical="center" shrinkToFit="1"/>
      <protection locked="0"/>
    </xf>
    <xf numFmtId="0" fontId="3" fillId="0" borderId="1" xfId="687" applyNumberFormat="1" applyFont="1" applyFill="1" applyBorder="1" applyAlignment="1">
      <alignment vertical="center" shrinkToFit="1"/>
    </xf>
    <xf numFmtId="0" fontId="8" fillId="0" borderId="1" xfId="372" applyFont="1" applyFill="1" applyBorder="1" applyAlignment="1">
      <alignment vertical="center" shrinkToFit="1"/>
    </xf>
    <xf numFmtId="0" fontId="0" fillId="0" borderId="1" xfId="0" applyFill="1" applyBorder="1" applyAlignment="1">
      <alignment horizontal="left" vertical="center" wrapText="1"/>
    </xf>
    <xf numFmtId="0" fontId="3" fillId="0" borderId="1" xfId="132" applyFont="1" applyFill="1" applyBorder="1" applyAlignment="1">
      <alignment vertical="center" wrapText="1" shrinkToFit="1"/>
    </xf>
    <xf numFmtId="0" fontId="3" fillId="0" borderId="1" xfId="132" applyFont="1" applyFill="1" applyBorder="1" applyAlignment="1">
      <alignment vertical="center" wrapText="1" shrinkToFit="1"/>
    </xf>
    <xf numFmtId="0" fontId="3" fillId="0" borderId="1" xfId="372"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vertical="center" wrapText="1" shrinkToFit="1"/>
    </xf>
    <xf numFmtId="0" fontId="3" fillId="0" borderId="1" xfId="0" applyFont="1" applyFill="1" applyBorder="1" applyAlignment="1">
      <alignment vertical="center" wrapText="1" shrinkToFit="1"/>
    </xf>
    <xf numFmtId="180" fontId="6" fillId="0" borderId="1" xfId="0" applyNumberFormat="1" applyFont="1" applyFill="1" applyBorder="1" applyAlignment="1">
      <alignment horizontal="center" vertical="center"/>
    </xf>
    <xf numFmtId="0" fontId="3" fillId="0" borderId="1" xfId="372" applyNumberFormat="1" applyFont="1" applyFill="1" applyBorder="1" applyAlignment="1">
      <alignment horizontal="center" vertical="center" shrinkToFit="1"/>
    </xf>
    <xf numFmtId="0" fontId="0" fillId="0" borderId="1" xfId="0" applyFill="1" applyBorder="1" applyAlignment="1">
      <alignment horizontal="center" vertical="center"/>
    </xf>
    <xf numFmtId="0" fontId="4" fillId="0" borderId="1" xfId="0" applyFont="1" applyFill="1" applyBorder="1" applyAlignment="1">
      <alignment vertical="center" shrinkToFit="1"/>
    </xf>
  </cellXfs>
  <cellStyles count="2547">
    <cellStyle name="常规" xfId="0" builtinId="0"/>
    <cellStyle name="货币[0]" xfId="1" builtinId="7"/>
    <cellStyle name="20% - 强调文字颜色 6 3 15" xfId="2"/>
    <cellStyle name="20% - 强调文字颜色 2 3 6" xfId="3"/>
    <cellStyle name="货币" xfId="4" builtinId="4"/>
    <cellStyle name="40% - 强调文字颜色 1 13" xfId="5"/>
    <cellStyle name="60% - 强调文字颜色 2 14" xfId="6"/>
    <cellStyle name="20% - 强调文字颜色 6 2 12" xfId="7"/>
    <cellStyle name="强调文字颜色 2 3 2" xfId="8"/>
    <cellStyle name="输入" xfId="9" builtinId="20"/>
    <cellStyle name="60% - 强调文字颜色 3 4 13" xfId="10"/>
    <cellStyle name="20% - 强调文字颜色 3" xfId="11" builtinId="38"/>
    <cellStyle name="40% - 强调文字颜色 2 16" xfId="12"/>
    <cellStyle name="20% - 强调文字颜色 1 15" xfId="13"/>
    <cellStyle name="60% - 强调文字颜色 3 17" xfId="14"/>
    <cellStyle name="20% - 强调文字颜色 1 2" xfId="15"/>
    <cellStyle name="强调文字颜色 2 2 12" xfId="16"/>
    <cellStyle name="40% - 强调文字颜色 1 3 5" xfId="17"/>
    <cellStyle name="20% - 强调文字颜色 4 2 14" xfId="18"/>
    <cellStyle name="标题 3 3 12" xfId="19"/>
    <cellStyle name="千位分隔[0]" xfId="20" builtinId="6"/>
    <cellStyle name="差" xfId="21" builtinId="27"/>
    <cellStyle name="40% - 强调文字颜色 1 2 13" xfId="22"/>
    <cellStyle name="40% - 强调文字颜色 3" xfId="23" builtinId="39"/>
    <cellStyle name="标题 1 4 11" xfId="24"/>
    <cellStyle name="20% - 强调文字颜色 2 3 13" xfId="25"/>
    <cellStyle name="千位分隔" xfId="26" builtinId="3"/>
    <cellStyle name="标题 3 4 11" xfId="27"/>
    <cellStyle name="20% - 强调文字颜色 4 3 13" xfId="28"/>
    <cellStyle name="60% - 强调文字颜色 3" xfId="29" builtinId="40"/>
    <cellStyle name="超链接" xfId="30" builtinId="8"/>
    <cellStyle name="百分比" xfId="31" builtinId="5"/>
    <cellStyle name="链接单元格 3 11" xfId="32"/>
    <cellStyle name="警告文本 2 7" xfId="33"/>
    <cellStyle name="20% - 强调文字颜色 6 4 14" xfId="34"/>
    <cellStyle name="60% - 强调文字颜色 3 13" xfId="35"/>
    <cellStyle name="20% - 强调文字颜色 1 11" xfId="36"/>
    <cellStyle name="40% - 强调文字颜色 2 12" xfId="37"/>
    <cellStyle name="已访问的超链接" xfId="38" builtinId="9"/>
    <cellStyle name="注释" xfId="39" builtinId="10"/>
    <cellStyle name="60% - 强调文字颜色 2 3" xfId="40"/>
    <cellStyle name="20% - 强调文字颜色 4 5" xfId="41"/>
    <cellStyle name="60% - 强调文字颜色 2" xfId="42" builtinId="36"/>
    <cellStyle name="警告文本 2 15" xfId="43"/>
    <cellStyle name="标题 3 4 10" xfId="44"/>
    <cellStyle name="20% - 强调文字颜色 4 3 12" xfId="45"/>
    <cellStyle name="解释性文本 2 2" xfId="46"/>
    <cellStyle name="20% - 强调文字颜色 5 3 6" xfId="47"/>
    <cellStyle name="标题 4" xfId="48" builtinId="19"/>
    <cellStyle name="警告文本" xfId="49" builtinId="11"/>
    <cellStyle name="40% - 强调文字颜色 3 3 15" xfId="50"/>
    <cellStyle name="60% - 强调文字颜色 6 8" xfId="51"/>
    <cellStyle name="20% - 强调文字颜色 1 3 15" xfId="52"/>
    <cellStyle name="40% - 强调文字颜色 5 4 7" xfId="53"/>
    <cellStyle name="20% - 强调文字颜色 4 4 2" xfId="54"/>
    <cellStyle name="标题" xfId="55" builtinId="15"/>
    <cellStyle name="解释性文本" xfId="56" builtinId="53"/>
    <cellStyle name="强调文字颜色 2 13" xfId="57"/>
    <cellStyle name="标题 1" xfId="58" builtinId="16"/>
    <cellStyle name="标题 4 3 15" xfId="59"/>
    <cellStyle name="40% - 强调文字颜色 6 3 8" xfId="60"/>
    <cellStyle name="20% - 强调文字颜色 5 3 3" xfId="61"/>
    <cellStyle name="40% - 强调文字颜色 6 3 9" xfId="62"/>
    <cellStyle name="20% - 强调文字颜色 5 3 4" xfId="63"/>
    <cellStyle name="标题 2" xfId="64" builtinId="17"/>
    <cellStyle name="60% - 强调文字颜色 1" xfId="65" builtinId="32"/>
    <cellStyle name="警告文本 2 14" xfId="66"/>
    <cellStyle name="强调文字颜色 6 3 13" xfId="67"/>
    <cellStyle name="20% - 强调文字颜色 1 3 9" xfId="68"/>
    <cellStyle name="20% - 强调文字颜色 4 3 11" xfId="69"/>
    <cellStyle name="20% - 强调文字颜色 5 3 5" xfId="70"/>
    <cellStyle name="标题 3" xfId="71" builtinId="18"/>
    <cellStyle name="标题 3 4 12" xfId="72"/>
    <cellStyle name="20% - 强调文字颜色 4 3 14" xfId="73"/>
    <cellStyle name="60% - 强调文字颜色 4" xfId="74" builtinId="44"/>
    <cellStyle name="输出" xfId="75" builtinId="21"/>
    <cellStyle name="40% - 强调文字颜色 3 4 7" xfId="76"/>
    <cellStyle name="20% - 强调文字颜色 2 4 2" xfId="77"/>
    <cellStyle name="60% - 强调文字颜色 6 18" xfId="78"/>
    <cellStyle name="40% - 强调文字颜色 5 17" xfId="79"/>
    <cellStyle name="20% - 强调文字颜色 4 16" xfId="80"/>
    <cellStyle name="计算" xfId="81" builtinId="22"/>
    <cellStyle name="40% - 强调文字颜色 2 4 8" xfId="82"/>
    <cellStyle name="20% - 强调文字颜色 1 4 3" xfId="83"/>
    <cellStyle name="40% - 强调文字颜色 4 2" xfId="84"/>
    <cellStyle name="20% - 强调文字颜色 2 4 11" xfId="85"/>
    <cellStyle name="检查单元格" xfId="86" builtinId="23"/>
    <cellStyle name="20% - 强调文字颜色 6" xfId="87" builtinId="50"/>
    <cellStyle name="40% - 强调文字颜色 1 2 9" xfId="88"/>
    <cellStyle name="强调文字颜色 2" xfId="89" builtinId="33"/>
    <cellStyle name="链接单元格" xfId="90" builtinId="24"/>
    <cellStyle name="20% - 强调文字颜色 6 3 5" xfId="91"/>
    <cellStyle name="标题 2 2 7" xfId="92"/>
    <cellStyle name="20% - 强调文字颜色 3 4 11" xfId="93"/>
    <cellStyle name="适中 2 5" xfId="94"/>
    <cellStyle name="60% - 强调文字颜色 1 2 11" xfId="95"/>
    <cellStyle name="20% - 强调文字颜色 6 4 3" xfId="96"/>
    <cellStyle name="汇总" xfId="97" builtinId="25"/>
    <cellStyle name="好" xfId="98" builtinId="26"/>
    <cellStyle name="20% - 强调文字颜色 3 3" xfId="99"/>
    <cellStyle name="20% - 强调文字颜色 3 3 8" xfId="100"/>
    <cellStyle name="适中" xfId="101" builtinId="28"/>
    <cellStyle name="40% - 强调文字颜色 6 15" xfId="102"/>
    <cellStyle name="20% - 强调文字颜色 5 14" xfId="103"/>
    <cellStyle name="20% - 强调文字颜色 5" xfId="104" builtinId="46"/>
    <cellStyle name="60% - 强调文字颜色 3 4 15" xfId="105"/>
    <cellStyle name="40% - 强调文字颜色 1 2 8" xfId="106"/>
    <cellStyle name="强调文字颜色 1" xfId="107" builtinId="29"/>
    <cellStyle name="20% - 强调文字颜色 1" xfId="108" builtinId="30"/>
    <cellStyle name="60% - 强调文字颜色 3 4 11" xfId="109"/>
    <cellStyle name="40% - 强调文字颜色 1" xfId="110" builtinId="31"/>
    <cellStyle name="标题 2 2 14" xfId="111"/>
    <cellStyle name="20% - 强调文字颜色 2" xfId="112" builtinId="34"/>
    <cellStyle name="60% - 强调文字颜色 3 4 12" xfId="113"/>
    <cellStyle name="40% - 强调文字颜色 2" xfId="114" builtinId="35"/>
    <cellStyle name="标题 2 2 15" xfId="115"/>
    <cellStyle name="强调文字颜色 3" xfId="116" builtinId="37"/>
    <cellStyle name="强调文字颜色 4" xfId="117" builtinId="41"/>
    <cellStyle name="20% - 强调文字颜色 4" xfId="118" builtinId="42"/>
    <cellStyle name="60% - 强调文字颜色 3 4 14" xfId="119"/>
    <cellStyle name="40% - 强调文字颜色 4" xfId="120" builtinId="43"/>
    <cellStyle name="强调文字颜色 5" xfId="121" builtinId="45"/>
    <cellStyle name="40% - 强调文字颜色 5" xfId="122" builtinId="47"/>
    <cellStyle name="标题 3 4 13" xfId="123"/>
    <cellStyle name="20% - 强调文字颜色 4 3 15" xfId="124"/>
    <cellStyle name="60% - 强调文字颜色 5" xfId="125" builtinId="48"/>
    <cellStyle name="强调文字颜色 6" xfId="126" builtinId="49"/>
    <cellStyle name="40% - 强调文字颜色 4 3 7" xfId="127"/>
    <cellStyle name="20% - 强调文字颜色 3 3 2" xfId="128"/>
    <cellStyle name="40% - 强调文字颜色 6" xfId="129" builtinId="51"/>
    <cellStyle name="60% - 强调文字颜色 6" xfId="130" builtinId="52"/>
    <cellStyle name="_ET_STYLE_NoName_00__2015年上级追加指标" xfId="131"/>
    <cellStyle name="_ET_STYLE_NoName_00_" xfId="132"/>
    <cellStyle name="_ET_STYLE_NoName_00_ 2" xfId="133"/>
    <cellStyle name="20% - 强调文字颜色 1 18" xfId="134"/>
    <cellStyle name="40% - 强调文字颜色 2 19" xfId="135"/>
    <cellStyle name="60% - 强调文字颜色 3 19" xfId="136"/>
    <cellStyle name="20% - 强调文字颜色 1 17" xfId="137"/>
    <cellStyle name="40% - 强调文字颜色 2 18" xfId="138"/>
    <cellStyle name="60% - 强调文字颜色 3 15" xfId="139"/>
    <cellStyle name="20% - 强调文字颜色 1 13" xfId="140"/>
    <cellStyle name="40% - 强调文字颜色 2 14" xfId="141"/>
    <cellStyle name="60% - 强调文字颜色 3 16" xfId="142"/>
    <cellStyle name="20% - 强调文字颜色 1 14" xfId="143"/>
    <cellStyle name="40% - 强调文字颜色 2 15" xfId="144"/>
    <cellStyle name="20% - 强调文字颜色 1 19" xfId="145"/>
    <cellStyle name="60% - 强调文字颜色 3 18" xfId="146"/>
    <cellStyle name="20% - 强调文字颜色 1 16" xfId="147"/>
    <cellStyle name="40% - 强调文字颜色 2 17" xfId="148"/>
    <cellStyle name="检查单元格 11" xfId="149"/>
    <cellStyle name="_ET_STYLE_NoName_00__上级补助（列基数）明细表" xfId="150"/>
    <cellStyle name="40% - 强调文字颜色 5 2 9" xfId="151"/>
    <cellStyle name="20% - 强调文字颜色 4 2 4" xfId="152"/>
    <cellStyle name="?鹎%U龡&amp;H齲_x0001_C铣_x0014__x0007__x0001__x0001_" xfId="153"/>
    <cellStyle name="警告文本 2 6" xfId="154"/>
    <cellStyle name="20% - 强调文字颜色 6 4 13" xfId="155"/>
    <cellStyle name="60% - 强调文字颜色 3 12" xfId="156"/>
    <cellStyle name="20% - 强调文字颜色 1 10" xfId="157"/>
    <cellStyle name="40% - 强调文字颜色 2 11" xfId="158"/>
    <cellStyle name="警告文本 2 8" xfId="159"/>
    <cellStyle name="20% - 强调文字颜色 6 4 15" xfId="160"/>
    <cellStyle name="60% - 强调文字颜色 3 14" xfId="161"/>
    <cellStyle name="20% - 强调文字颜色 1 12" xfId="162"/>
    <cellStyle name="40% - 强调文字颜色 2 13" xfId="163"/>
    <cellStyle name="60% - 强调文字颜色 1 3" xfId="164"/>
    <cellStyle name="20% - 强调文字颜色 1 2 10" xfId="165"/>
    <cellStyle name="20% - 强调文字颜色 3 5" xfId="166"/>
    <cellStyle name="40% - 强调文字颜色 6 17" xfId="167"/>
    <cellStyle name="20% - 强调文字颜色 5 16" xfId="168"/>
    <cellStyle name="60% - 强调文字颜色 1 4" xfId="169"/>
    <cellStyle name="20% - 强调文字颜色 1 2 11" xfId="170"/>
    <cellStyle name="20% - 强调文字颜色 3 6" xfId="171"/>
    <cellStyle name="40% - 强调文字颜色 6 18" xfId="172"/>
    <cellStyle name="20% - 强调文字颜色 5 17" xfId="173"/>
    <cellStyle name="60% - 强调文字颜色 1 5" xfId="174"/>
    <cellStyle name="20% - 强调文字颜色 1 2 12" xfId="175"/>
    <cellStyle name="20% - 强调文字颜色 3 7" xfId="176"/>
    <cellStyle name="40% - 强调文字颜色 6 19" xfId="177"/>
    <cellStyle name="20% - 强调文字颜色 5 18" xfId="178"/>
    <cellStyle name="60% - 强调文字颜色 1 6" xfId="179"/>
    <cellStyle name="20% - 强调文字颜色 1 2 13" xfId="180"/>
    <cellStyle name="20% - 强调文字颜色 3 8" xfId="181"/>
    <cellStyle name="标题 3 4 2" xfId="182"/>
    <cellStyle name="60% - 强调文字颜色 4 2 10" xfId="183"/>
    <cellStyle name="20% - 强调文字颜色 5 19" xfId="184"/>
    <cellStyle name="警告文本 2 3" xfId="185"/>
    <cellStyle name="20% - 强调文字颜色 6 4 10" xfId="186"/>
    <cellStyle name="60% - 强调文字颜色 1 7" xfId="187"/>
    <cellStyle name="20% - 强调文字颜色 1 2 14" xfId="188"/>
    <cellStyle name="60% - 强调文字颜色 3 10" xfId="189"/>
    <cellStyle name="20% - 强调文字颜色 3 9" xfId="190"/>
    <cellStyle name="警告文本 2 4" xfId="191"/>
    <cellStyle name="20% - 强调文字颜色 6 4 11" xfId="192"/>
    <cellStyle name="60% - 强调文字颜色 1 8" xfId="193"/>
    <cellStyle name="20% - 强调文字颜色 1 2 15" xfId="194"/>
    <cellStyle name="警告文本 2 5" xfId="195"/>
    <cellStyle name="20% - 强调文字颜色 6 4 12" xfId="196"/>
    <cellStyle name="60% - 强调文字颜色 3 11" xfId="197"/>
    <cellStyle name="40% - 强调文字颜色 2 10" xfId="198"/>
    <cellStyle name="20% - 强调文字颜色 1 4 13" xfId="199"/>
    <cellStyle name="20% - 强调文字颜色 1 2 2" xfId="200"/>
    <cellStyle name="40% - 强调文字颜色 2 2 7" xfId="201"/>
    <cellStyle name="20% - 强调文字颜色 1 4 14" xfId="202"/>
    <cellStyle name="60% - 强调文字颜色 4 4 11" xfId="203"/>
    <cellStyle name="40% - 强调文字颜色 2 2" xfId="204"/>
    <cellStyle name="60% - 强调文字颜色 5 10" xfId="205"/>
    <cellStyle name="20% - 强调文字颜色 1 2 3" xfId="206"/>
    <cellStyle name="40% - 强调文字颜色 2 2 8" xfId="207"/>
    <cellStyle name="20% - 强调文字颜色 1 4 15" xfId="208"/>
    <cellStyle name="60% - 强调文字颜色 5 11" xfId="209"/>
    <cellStyle name="40% - 强调文字颜色 4 10" xfId="210"/>
    <cellStyle name="20% - 强调文字颜色 1 2 4" xfId="211"/>
    <cellStyle name="40% - 强调文字颜色 2 2 9" xfId="212"/>
    <cellStyle name="60% - 强调文字颜色 4 4 12" xfId="213"/>
    <cellStyle name="40% - 强调文字颜色 2 3" xfId="214"/>
    <cellStyle name="60% - 强调文字颜色 5 12" xfId="215"/>
    <cellStyle name="40% - 强调文字颜色 4 11" xfId="216"/>
    <cellStyle name="20% - 强调文字颜色 1 2 5" xfId="217"/>
    <cellStyle name="20% - 强调文字颜色 3 10" xfId="218"/>
    <cellStyle name="60% - 强调文字颜色 5 13" xfId="219"/>
    <cellStyle name="40% - 强调文字颜色 4 12" xfId="220"/>
    <cellStyle name="20% - 强调文字颜色 1 2 6" xfId="221"/>
    <cellStyle name="20% - 强调文字颜色 3 11" xfId="222"/>
    <cellStyle name="60% - 强调文字颜色 5 14" xfId="223"/>
    <cellStyle name="40% - 强调文字颜色 4 13" xfId="224"/>
    <cellStyle name="20% - 强调文字颜色 1 2 7" xfId="225"/>
    <cellStyle name="20% - 强调文字颜色 3 12" xfId="226"/>
    <cellStyle name="60% - 强调文字颜色 5 15" xfId="227"/>
    <cellStyle name="40% - 强调文字颜色 4 14" xfId="228"/>
    <cellStyle name="20% - 强调文字颜色 1 2 8" xfId="229"/>
    <cellStyle name="20% - 强调文字颜色 3 13" xfId="230"/>
    <cellStyle name="60% - 强调文字颜色 5 16" xfId="231"/>
    <cellStyle name="40% - 强调文字颜色 4 15" xfId="232"/>
    <cellStyle name="20% - 强调文字颜色 1 2 9" xfId="233"/>
    <cellStyle name="20% - 强调文字颜色 3 14" xfId="234"/>
    <cellStyle name="强调文字颜色 2 2 13" xfId="235"/>
    <cellStyle name="20% - 强调文字颜色 1 3" xfId="236"/>
    <cellStyle name="60% - 强调文字颜色 6 3" xfId="237"/>
    <cellStyle name="20% - 强调文字颜色 1 3 10" xfId="238"/>
    <cellStyle name="20% - 强调文字颜色 6 16" xfId="239"/>
    <cellStyle name="60% - 强调文字颜色 6 4" xfId="240"/>
    <cellStyle name="20% - 强调文字颜色 1 3 11" xfId="241"/>
    <cellStyle name="20% - 强调文字颜色 6 17" xfId="242"/>
    <cellStyle name="60% - 强调文字颜色 6 5" xfId="243"/>
    <cellStyle name="20% - 强调文字颜色 1 3 12" xfId="244"/>
    <cellStyle name="20% - 强调文字颜色 6 18" xfId="245"/>
    <cellStyle name="60% - 强调文字颜色 6 6" xfId="246"/>
    <cellStyle name="20% - 强调文字颜色 1 3 13" xfId="247"/>
    <cellStyle name="60% - 强调文字颜色 4 3 10" xfId="248"/>
    <cellStyle name="20% - 强调文字颜色 6 19" xfId="249"/>
    <cellStyle name="60% - 强调文字颜色 6 7" xfId="250"/>
    <cellStyle name="20% - 强调文字颜色 1 3 14" xfId="251"/>
    <cellStyle name="20% - 强调文字颜色 1 3 2" xfId="252"/>
    <cellStyle name="40% - 强调文字颜色 2 3 7" xfId="253"/>
    <cellStyle name="20% - 强调文字颜色 1 3 3" xfId="254"/>
    <cellStyle name="40% - 强调文字颜色 2 3 8" xfId="255"/>
    <cellStyle name="40% - 强调文字颜色 2 3 9" xfId="256"/>
    <cellStyle name="20% - 强调文字颜色 1 3 4" xfId="257"/>
    <cellStyle name="20% - 强调文字颜色 1 3 5" xfId="258"/>
    <cellStyle name="强调文字颜色 6 3 10" xfId="259"/>
    <cellStyle name="20% - 强调文字颜色 1 3 6" xfId="260"/>
    <cellStyle name="强调文字颜色 6 3 11" xfId="261"/>
    <cellStyle name="20% - 强调文字颜色 1 3 7" xfId="262"/>
    <cellStyle name="强调文字颜色 6 3 12" xfId="263"/>
    <cellStyle name="20% - 强调文字颜色 1 3 8" xfId="264"/>
    <cellStyle name="20% - 强调文字颜色 4 3 10" xfId="265"/>
    <cellStyle name="强调文字颜色 2 2 14" xfId="266"/>
    <cellStyle name="20% - 强调文字颜色 1 4" xfId="267"/>
    <cellStyle name="20% - 强调文字颜色 1 4 10" xfId="268"/>
    <cellStyle name="解释性文本 3 5" xfId="269"/>
    <cellStyle name="20% - 强调文字颜色 5 4 9" xfId="270"/>
    <cellStyle name="60% - 强调文字颜色 3 2 9" xfId="271"/>
    <cellStyle name="40% - 强调文字颜色 2 2 4" xfId="272"/>
    <cellStyle name="20% - 强调文字颜色 1 4 11" xfId="273"/>
    <cellStyle name="40% - 强调文字颜色 2 2 5" xfId="274"/>
    <cellStyle name="20% - 强调文字颜色 1 4 12" xfId="275"/>
    <cellStyle name="40% - 强调文字颜色 2 2 6" xfId="276"/>
    <cellStyle name="40% - 强调文字颜色 2 4 7" xfId="277"/>
    <cellStyle name="20% - 强调文字颜色 1 4 2" xfId="278"/>
    <cellStyle name="20% - 强调文字颜色 2 4 10" xfId="279"/>
    <cellStyle name="40% - 强调文字颜色 2 4 9" xfId="280"/>
    <cellStyle name="20% - 强调文字颜色 1 4 4" xfId="281"/>
    <cellStyle name="40% - 强调文字颜色 4 3" xfId="282"/>
    <cellStyle name="20% - 强调文字颜色 2 4 12" xfId="283"/>
    <cellStyle name="20% - 强调文字颜色 1 4 5" xfId="284"/>
    <cellStyle name="40% - 强调文字颜色 4 4" xfId="285"/>
    <cellStyle name="20% - 强调文字颜色 2 4 13" xfId="286"/>
    <cellStyle name="20% - 强调文字颜色 6 2 2" xfId="287"/>
    <cellStyle name="20% - 强调文字颜色 1 4 6" xfId="288"/>
    <cellStyle name="40% - 强调文字颜色 4 5" xfId="289"/>
    <cellStyle name="20% - 强调文字颜色 2 4 14" xfId="290"/>
    <cellStyle name="20% - 强调文字颜色 6 2 3" xfId="291"/>
    <cellStyle name="20% - 强调文字颜色 1 4 7" xfId="292"/>
    <cellStyle name="40% - 强调文字颜色 4 6" xfId="293"/>
    <cellStyle name="20% - 强调文字颜色 2 4 15" xfId="294"/>
    <cellStyle name="20% - 强调文字颜色 6 2 4" xfId="295"/>
    <cellStyle name="20% - 强调文字颜色 1 4 8" xfId="296"/>
    <cellStyle name="20% - 强调文字颜色 6 2 5" xfId="297"/>
    <cellStyle name="20% - 强调文字颜色 1 4 9" xfId="298"/>
    <cellStyle name="20% - 强调文字颜色 6 2 6" xfId="299"/>
    <cellStyle name="强调文字颜色 2 2 15" xfId="300"/>
    <cellStyle name="20% - 强调文字颜色 1 5" xfId="301"/>
    <cellStyle name="20% - 强调文字颜色 5 4 10" xfId="302"/>
    <cellStyle name="20% - 强调文字颜色 1 6" xfId="303"/>
    <cellStyle name="20% - 强调文字颜色 5 4 11" xfId="304"/>
    <cellStyle name="20% - 强调文字颜色 1 7" xfId="305"/>
    <cellStyle name="20% - 强调文字颜色 5 4 12" xfId="306"/>
    <cellStyle name="20% - 强调文字颜色 1 8" xfId="307"/>
    <cellStyle name="20% - 强调文字颜色 5 4 13" xfId="308"/>
    <cellStyle name="20% - 强调文字颜色 1 9" xfId="309"/>
    <cellStyle name="20% - 强调文字颜色 5 4 14" xfId="310"/>
    <cellStyle name="强调文字颜色 1 2 4" xfId="311"/>
    <cellStyle name="60% - 强调文字颜色 4 12" xfId="312"/>
    <cellStyle name="40% - 强调文字颜色 3 11" xfId="313"/>
    <cellStyle name="20% - 强调文字颜色 2 10" xfId="314"/>
    <cellStyle name="40% - 强调文字颜色 5 4 8" xfId="315"/>
    <cellStyle name="20% - 强调文字颜色 4 4 3" xfId="316"/>
    <cellStyle name="强调文字颜色 1 2 5" xfId="317"/>
    <cellStyle name="60% - 强调文字颜色 4 13" xfId="318"/>
    <cellStyle name="40% - 强调文字颜色 3 12" xfId="319"/>
    <cellStyle name="20% - 强调文字颜色 2 11" xfId="320"/>
    <cellStyle name="40% - 强调文字颜色 5 4 9" xfId="321"/>
    <cellStyle name="20% - 强调文字颜色 4 4 4" xfId="322"/>
    <cellStyle name="强调文字颜色 1 2 6" xfId="323"/>
    <cellStyle name="60% - 强调文字颜色 4 14" xfId="324"/>
    <cellStyle name="40% - 强调文字颜色 3 13" xfId="325"/>
    <cellStyle name="20% - 强调文字颜色 2 12" xfId="326"/>
    <cellStyle name="20% - 强调文字颜色 4 4 5" xfId="327"/>
    <cellStyle name="强调文字颜色 1 2 7" xfId="328"/>
    <cellStyle name="60% - 强调文字颜色 4 15" xfId="329"/>
    <cellStyle name="40% - 强调文字颜色 3 14" xfId="330"/>
    <cellStyle name="20% - 强调文字颜色 2 13" xfId="331"/>
    <cellStyle name="20% - 强调文字颜色 4 4 6" xfId="332"/>
    <cellStyle name="强调文字颜色 1 2 8" xfId="333"/>
    <cellStyle name="60% - 强调文字颜色 4 16" xfId="334"/>
    <cellStyle name="40% - 强调文字颜色 3 15" xfId="335"/>
    <cellStyle name="20% - 强调文字颜色 2 14" xfId="336"/>
    <cellStyle name="20% - 强调文字颜色 4 4 7" xfId="337"/>
    <cellStyle name="计算 2 15" xfId="338"/>
    <cellStyle name="60% - 强调文字颜色 2 2 7" xfId="339"/>
    <cellStyle name="40% - 强调文字颜色 1 2 2" xfId="340"/>
    <cellStyle name="强调文字颜色 1 2 9" xfId="341"/>
    <cellStyle name="60% - 强调文字颜色 4 17" xfId="342"/>
    <cellStyle name="40% - 强调文字颜色 3 16" xfId="343"/>
    <cellStyle name="20% - 强调文字颜色 2 15" xfId="344"/>
    <cellStyle name="20% - 强调文字颜色 4 4 8" xfId="345"/>
    <cellStyle name="60% - 强调文字颜色 2 2 8" xfId="346"/>
    <cellStyle name="40% - 强调文字颜色 1 2 3" xfId="347"/>
    <cellStyle name="60% - 强调文字颜色 4 18" xfId="348"/>
    <cellStyle name="40% - 强调文字颜色 3 17" xfId="349"/>
    <cellStyle name="20% - 强调文字颜色 2 16" xfId="350"/>
    <cellStyle name="20% - 强调文字颜色 4 4 9" xfId="351"/>
    <cellStyle name="60% - 强调文字颜色 2 2 9" xfId="352"/>
    <cellStyle name="40% - 强调文字颜色 1 2 4" xfId="353"/>
    <cellStyle name="60% - 强调文字颜色 4 19" xfId="354"/>
    <cellStyle name="40% - 强调文字颜色 3 18" xfId="355"/>
    <cellStyle name="20% - 强调文字颜色 2 17" xfId="356"/>
    <cellStyle name="40% - 强调文字颜色 1 2 5" xfId="357"/>
    <cellStyle name="40% - 强调文字颜色 3 19" xfId="358"/>
    <cellStyle name="20% - 强调文字颜色 2 18" xfId="359"/>
    <cellStyle name="40% - 强调文字颜色 1 2 6" xfId="360"/>
    <cellStyle name="20% - 强调文字颜色 2 19" xfId="361"/>
    <cellStyle name="40% - 强调文字颜色 1 2 7" xfId="362"/>
    <cellStyle name="20% - 强调文字颜色 2 2" xfId="363"/>
    <cellStyle name="20% - 强调文字颜色 3 2 7" xfId="364"/>
    <cellStyle name="20% - 强调文字颜色 2 2 10" xfId="365"/>
    <cellStyle name="20% - 强调文字颜色 5 8" xfId="366"/>
    <cellStyle name="20% - 强调文字颜色 2 2 11" xfId="367"/>
    <cellStyle name="20% - 强调文字颜色 5 9" xfId="368"/>
    <cellStyle name="常规 2 2" xfId="369"/>
    <cellStyle name="标题 1 3 10" xfId="370"/>
    <cellStyle name="20% - 强调文字颜色 2 2 12" xfId="371"/>
    <cellStyle name="常规 2 3" xfId="372"/>
    <cellStyle name="标题 1 3 11" xfId="373"/>
    <cellStyle name="20% - 强调文字颜色 2 2 13" xfId="374"/>
    <cellStyle name="标题 1 3 12" xfId="375"/>
    <cellStyle name="20% - 强调文字颜色 2 2 14" xfId="376"/>
    <cellStyle name="标题 1 3 13" xfId="377"/>
    <cellStyle name="20% - 强调文字颜色 2 2 15" xfId="378"/>
    <cellStyle name="40% - 强调文字颜色 3 2 7" xfId="379"/>
    <cellStyle name="20% - 强调文字颜色 2 2 2" xfId="380"/>
    <cellStyle name="40% - 强调文字颜色 3 2 8" xfId="381"/>
    <cellStyle name="20% - 强调文字颜色 2 2 3" xfId="382"/>
    <cellStyle name="40% - 强调文字颜色 3 2 9" xfId="383"/>
    <cellStyle name="20% - 强调文字颜色 2 2 4" xfId="384"/>
    <cellStyle name="20% - 强调文字颜色 2 2 5" xfId="385"/>
    <cellStyle name="20% - 强调文字颜色 2 2 6" xfId="386"/>
    <cellStyle name="20% - 强调文字颜色 2 2 7" xfId="387"/>
    <cellStyle name="20% - 强调文字颜色 2 2 8" xfId="388"/>
    <cellStyle name="20% - 强调文字颜色 2 2 9" xfId="389"/>
    <cellStyle name="20% - 强调文字颜色 2 3" xfId="390"/>
    <cellStyle name="20% - 强调文字颜色 3 2 8" xfId="391"/>
    <cellStyle name="20% - 强调文字颜色 2 3 10" xfId="392"/>
    <cellStyle name="20% - 强调文字颜色 2 3 11" xfId="393"/>
    <cellStyle name="标题 1 4 10" xfId="394"/>
    <cellStyle name="20% - 强调文字颜色 2 3 12" xfId="395"/>
    <cellStyle name="标题 1 4 12" xfId="396"/>
    <cellStyle name="20% - 强调文字颜色 2 3 14" xfId="397"/>
    <cellStyle name="标题 1 4 13" xfId="398"/>
    <cellStyle name="20% - 强调文字颜色 2 3 15" xfId="399"/>
    <cellStyle name="40% - 强调文字颜色 3 3 7" xfId="400"/>
    <cellStyle name="20% - 强调文字颜色 2 3 2" xfId="401"/>
    <cellStyle name="20% - 强调文字颜色 6 3 11" xfId="402"/>
    <cellStyle name="40% - 强调文字颜色 3 3 8" xfId="403"/>
    <cellStyle name="20% - 强调文字颜色 2 3 3" xfId="404"/>
    <cellStyle name="20% - 强调文字颜色 6 3 12" xfId="405"/>
    <cellStyle name="60% - 强调文字颜色 2 11" xfId="406"/>
    <cellStyle name="40% - 强调文字颜色 1 10" xfId="407"/>
    <cellStyle name="40% - 强调文字颜色 3 3 9" xfId="408"/>
    <cellStyle name="20% - 强调文字颜色 2 3 4" xfId="409"/>
    <cellStyle name="20% - 强调文字颜色 6 3 13" xfId="410"/>
    <cellStyle name="60% - 强调文字颜色 2 12" xfId="411"/>
    <cellStyle name="40% - 强调文字颜色 1 11" xfId="412"/>
    <cellStyle name="20% - 强调文字颜色 2 3 5" xfId="413"/>
    <cellStyle name="20% - 强调文字颜色 6 3 14" xfId="414"/>
    <cellStyle name="60% - 强调文字颜色 2 13" xfId="415"/>
    <cellStyle name="40% - 强调文字颜色 1 12" xfId="416"/>
    <cellStyle name="20% - 强调文字颜色 2 3 7" xfId="417"/>
    <cellStyle name="60% - 强调文字颜色 2 15" xfId="418"/>
    <cellStyle name="40% - 强调文字颜色 1 14" xfId="419"/>
    <cellStyle name="20% - 强调文字颜色 2 3 8" xfId="420"/>
    <cellStyle name="60% - 强调文字颜色 2 16" xfId="421"/>
    <cellStyle name="40% - 强调文字颜色 1 15" xfId="422"/>
    <cellStyle name="20% - 强调文字颜色 2 3 9" xfId="423"/>
    <cellStyle name="60% - 强调文字颜色 2 17" xfId="424"/>
    <cellStyle name="40% - 强调文字颜色 1 16" xfId="425"/>
    <cellStyle name="20% - 强调文字颜色 2 4" xfId="426"/>
    <cellStyle name="20% - 强调文字颜色 3 2 9" xfId="427"/>
    <cellStyle name="40% - 强调文字颜色 3 4 8" xfId="428"/>
    <cellStyle name="20% - 强调文字颜色 2 4 3" xfId="429"/>
    <cellStyle name="40% - 强调文字颜色 3 4 9" xfId="430"/>
    <cellStyle name="20% - 强调文字颜色 2 4 4" xfId="431"/>
    <cellStyle name="20% - 强调文字颜色 2 4 5" xfId="432"/>
    <cellStyle name="20% - 强调文字颜色 2 4 6" xfId="433"/>
    <cellStyle name="20% - 强调文字颜色 2 4 7" xfId="434"/>
    <cellStyle name="20% - 强调文字颜色 2 4 8" xfId="435"/>
    <cellStyle name="20% - 强调文字颜色 2 4 9" xfId="436"/>
    <cellStyle name="20% - 强调文字颜色 2 5" xfId="437"/>
    <cellStyle name="40% - 强调文字颜色 2 2 10" xfId="438"/>
    <cellStyle name="20% - 强调文字颜色 2 6" xfId="439"/>
    <cellStyle name="40% - 强调文字颜色 2 2 11" xfId="440"/>
    <cellStyle name="20% - 强调文字颜色 2 7" xfId="441"/>
    <cellStyle name="40% - 强调文字颜色 2 2 12" xfId="442"/>
    <cellStyle name="样式 1" xfId="443"/>
    <cellStyle name="20% - 强调文字颜色 2 8" xfId="444"/>
    <cellStyle name="40% - 强调文字颜色 2 2 13" xfId="445"/>
    <cellStyle name="20% - 强调文字颜色 2 9" xfId="446"/>
    <cellStyle name="40% - 强调文字颜色 2 2 14" xfId="447"/>
    <cellStyle name="60% - 强调文字颜色 5 17" xfId="448"/>
    <cellStyle name="40% - 强调文字颜色 4 16" xfId="449"/>
    <cellStyle name="20% - 强调文字颜色 3 15" xfId="450"/>
    <cellStyle name="60% - 强调文字颜色 5 18" xfId="451"/>
    <cellStyle name="40% - 强调文字颜色 4 17" xfId="452"/>
    <cellStyle name="20% - 强调文字颜色 3 16" xfId="453"/>
    <cellStyle name="60% - 强调文字颜色 5 19" xfId="454"/>
    <cellStyle name="40% - 强调文字颜色 4 18" xfId="455"/>
    <cellStyle name="20% - 强调文字颜色 3 17" xfId="456"/>
    <cellStyle name="40% - 强调文字颜色 4 19" xfId="457"/>
    <cellStyle name="20% - 强调文字颜色 3 18" xfId="458"/>
    <cellStyle name="20% - 强调文字颜色 3 19" xfId="459"/>
    <cellStyle name="20% - 强调文字颜色 6 2 10" xfId="460"/>
    <cellStyle name="20% - 强调文字颜色 3 2" xfId="461"/>
    <cellStyle name="20% - 强调文字颜色 3 3 7" xfId="462"/>
    <cellStyle name="40% - 强调文字颜色 6 14" xfId="463"/>
    <cellStyle name="20% - 强调文字颜色 5 13" xfId="464"/>
    <cellStyle name="20% - 强调文字颜色 3 2 10" xfId="465"/>
    <cellStyle name="40% - 强调文字颜色 5 3 8" xfId="466"/>
    <cellStyle name="20% - 强调文字颜色 4 3 3" xfId="467"/>
    <cellStyle name="20% - 强调文字颜色 3 2 11" xfId="468"/>
    <cellStyle name="40% - 强调文字颜色 5 3 9" xfId="469"/>
    <cellStyle name="20% - 强调文字颜色 4 3 4" xfId="470"/>
    <cellStyle name="标题 2 3 10" xfId="471"/>
    <cellStyle name="20% - 强调文字颜色 3 2 12" xfId="472"/>
    <cellStyle name="20% - 强调文字颜色 4 3 5" xfId="473"/>
    <cellStyle name="标题 2 3 11" xfId="474"/>
    <cellStyle name="20% - 强调文字颜色 3 2 13" xfId="475"/>
    <cellStyle name="20% - 强调文字颜色 4 3 6" xfId="476"/>
    <cellStyle name="标题 2 3 12" xfId="477"/>
    <cellStyle name="20% - 强调文字颜色 3 2 14" xfId="478"/>
    <cellStyle name="20% - 强调文字颜色 4 3 7" xfId="479"/>
    <cellStyle name="标题 2 3 13" xfId="480"/>
    <cellStyle name="20% - 强调文字颜色 3 2 15" xfId="481"/>
    <cellStyle name="20% - 强调文字颜色 4 3 8" xfId="482"/>
    <cellStyle name="40% - 强调文字颜色 4 2 7" xfId="483"/>
    <cellStyle name="20% - 强调文字颜色 3 2 2" xfId="484"/>
    <cellStyle name="40% - 强调文字颜色 4 2 8" xfId="485"/>
    <cellStyle name="20% - 强调文字颜色 3 2 3" xfId="486"/>
    <cellStyle name="40% - 强调文字颜色 4 2 9" xfId="487"/>
    <cellStyle name="20% - 强调文字颜色 3 2 4" xfId="488"/>
    <cellStyle name="20% - 强调文字颜色 3 2 5" xfId="489"/>
    <cellStyle name="20% - 强调文字颜色 3 2 6" xfId="490"/>
    <cellStyle name="20% - 强调文字颜色 3 3 10" xfId="491"/>
    <cellStyle name="40% - 强调文字颜色 1 4" xfId="492"/>
    <cellStyle name="20% - 强调文字颜色 3 3 11" xfId="493"/>
    <cellStyle name="40% - 强调文字颜色 1 5" xfId="494"/>
    <cellStyle name="标题 2 4 10" xfId="495"/>
    <cellStyle name="20% - 强调文字颜色 3 3 12" xfId="496"/>
    <cellStyle name="40% - 强调文字颜色 1 6" xfId="497"/>
    <cellStyle name="标题 2 4 11" xfId="498"/>
    <cellStyle name="20% - 强调文字颜色 3 3 13" xfId="499"/>
    <cellStyle name="40% - 强调文字颜色 1 7" xfId="500"/>
    <cellStyle name="标题 2 4 12" xfId="501"/>
    <cellStyle name="20% - 强调文字颜色 3 3 14" xfId="502"/>
    <cellStyle name="40% - 强调文字颜色 1 8" xfId="503"/>
    <cellStyle name="标题 2 4 13" xfId="504"/>
    <cellStyle name="20% - 强调文字颜色 3 3 15" xfId="505"/>
    <cellStyle name="40% - 强调文字颜色 1 9" xfId="506"/>
    <cellStyle name="40% - 强调文字颜色 4 3 8" xfId="507"/>
    <cellStyle name="20% - 强调文字颜色 3 3 3" xfId="508"/>
    <cellStyle name="40% - 强调文字颜色 4 3 9" xfId="509"/>
    <cellStyle name="20% - 强调文字颜色 3 3 4" xfId="510"/>
    <cellStyle name="40% - 强调文字颜色 6 11" xfId="511"/>
    <cellStyle name="20% - 强调文字颜色 5 10" xfId="512"/>
    <cellStyle name="20% - 强调文字颜色 5 11" xfId="513"/>
    <cellStyle name="40% - 强调文字颜色 6 12" xfId="514"/>
    <cellStyle name="20% - 强调文字颜色 3 3 5" xfId="515"/>
    <cellStyle name="20% - 强调文字颜色 5 12" xfId="516"/>
    <cellStyle name="40% - 强调文字颜色 6 13" xfId="517"/>
    <cellStyle name="20% - 强调文字颜色 3 3 6" xfId="518"/>
    <cellStyle name="20% - 强调文字颜色 5 15" xfId="519"/>
    <cellStyle name="40% - 强调文字颜色 6 16" xfId="520"/>
    <cellStyle name="20% - 强调文字颜色 3 4" xfId="521"/>
    <cellStyle name="20% - 强调文字颜色 3 3 9" xfId="522"/>
    <cellStyle name="60% - 强调文字颜色 1 2" xfId="523"/>
    <cellStyle name="20% - 强调文字颜色 6 4 2" xfId="524"/>
    <cellStyle name="60% - 强调文字颜色 1 2 10" xfId="525"/>
    <cellStyle name="适中 2 4" xfId="526"/>
    <cellStyle name="20% - 强调文字颜色 3 4 10" xfId="527"/>
    <cellStyle name="标题 2 2 6" xfId="528"/>
    <cellStyle name="20% - 强调文字颜色 6 4 4" xfId="529"/>
    <cellStyle name="60% - 强调文字颜色 1 2 12" xfId="530"/>
    <cellStyle name="适中 2 6" xfId="531"/>
    <cellStyle name="20% - 强调文字颜色 3 4 12" xfId="532"/>
    <cellStyle name="标题 2 2 8" xfId="533"/>
    <cellStyle name="20% - 强调文字颜色 6 4 5" xfId="534"/>
    <cellStyle name="60% - 强调文字颜色 1 2 13" xfId="535"/>
    <cellStyle name="适中 2 7" xfId="536"/>
    <cellStyle name="20% - 强调文字颜色 3 4 13" xfId="537"/>
    <cellStyle name="标题 2 2 9" xfId="538"/>
    <cellStyle name="20% - 强调文字颜色 6 4 6" xfId="539"/>
    <cellStyle name="60% - 强调文字颜色 1 2 14" xfId="540"/>
    <cellStyle name="适中 2 8" xfId="541"/>
    <cellStyle name="20% - 强调文字颜色 3 4 14" xfId="542"/>
    <cellStyle name="20% - 强调文字颜色 6 4 7" xfId="543"/>
    <cellStyle name="60% - 强调文字颜色 1 2 15" xfId="544"/>
    <cellStyle name="适中 2 9" xfId="545"/>
    <cellStyle name="20% - 强调文字颜色 3 4 15" xfId="546"/>
    <cellStyle name="20% - 强调文字颜色 3 4 2" xfId="547"/>
    <cellStyle name="40% - 强调文字颜色 4 4 7" xfId="548"/>
    <cellStyle name="20% - 强调文字颜色 3 4 3" xfId="549"/>
    <cellStyle name="40% - 强调文字颜色 4 4 8" xfId="550"/>
    <cellStyle name="20% - 强调文字颜色 3 4 4" xfId="551"/>
    <cellStyle name="40% - 强调文字颜色 4 4 9" xfId="552"/>
    <cellStyle name="警告文本 4 10" xfId="553"/>
    <cellStyle name="20% - 强调文字颜色 3 4 5" xfId="554"/>
    <cellStyle name="警告文本 4 11" xfId="555"/>
    <cellStyle name="20% - 强调文字颜色 3 4 6" xfId="556"/>
    <cellStyle name="警告文本 4 12" xfId="557"/>
    <cellStyle name="20% - 强调文字颜色 4 2" xfId="558"/>
    <cellStyle name="20% - 强调文字颜色 3 4 7" xfId="559"/>
    <cellStyle name="警告文本 4 13" xfId="560"/>
    <cellStyle name="20% - 强调文字颜色 4 3" xfId="561"/>
    <cellStyle name="20% - 强调文字颜色 3 4 8" xfId="562"/>
    <cellStyle name="警告文本 4 14" xfId="563"/>
    <cellStyle name="20% - 强调文字颜色 4 4" xfId="564"/>
    <cellStyle name="20% - 强调文字颜色 3 4 9" xfId="565"/>
    <cellStyle name="60% - 强调文字颜色 2 2" xfId="566"/>
    <cellStyle name="警告文本 4 15" xfId="567"/>
    <cellStyle name="20% - 强调文字颜色 4 10" xfId="568"/>
    <cellStyle name="40% - 强调文字颜色 5 11" xfId="569"/>
    <cellStyle name="60% - 强调文字颜色 6 12" xfId="570"/>
    <cellStyle name="20% - 强调文字颜色 4 11" xfId="571"/>
    <cellStyle name="40% - 强调文字颜色 5 12" xfId="572"/>
    <cellStyle name="60% - 强调文字颜色 6 13" xfId="573"/>
    <cellStyle name="20% - 强调文字颜色 4 12" xfId="574"/>
    <cellStyle name="40% - 强调文字颜色 5 13" xfId="575"/>
    <cellStyle name="60% - 强调文字颜色 6 14" xfId="576"/>
    <cellStyle name="20% - 强调文字颜色 4 13" xfId="577"/>
    <cellStyle name="40% - 强调文字颜色 5 14" xfId="578"/>
    <cellStyle name="60% - 强调文字颜色 6 15" xfId="579"/>
    <cellStyle name="20% - 强调文字颜色 4 14" xfId="580"/>
    <cellStyle name="40% - 强调文字颜色 5 15" xfId="581"/>
    <cellStyle name="60% - 强调文字颜色 6 16" xfId="582"/>
    <cellStyle name="20% - 强调文字颜色 4 15" xfId="583"/>
    <cellStyle name="40% - 强调文字颜色 5 16" xfId="584"/>
    <cellStyle name="60% - 强调文字颜色 6 17" xfId="585"/>
    <cellStyle name="20% - 强调文字颜色 4 17" xfId="586"/>
    <cellStyle name="40% - 强调文字颜色 5 18" xfId="587"/>
    <cellStyle name="60% - 强调文字颜色 6 19" xfId="588"/>
    <cellStyle name="20% - 强调文字颜色 4 18" xfId="589"/>
    <cellStyle name="40% - 强调文字颜色 5 19" xfId="590"/>
    <cellStyle name="20% - 强调文字颜色 6 3 10" xfId="591"/>
    <cellStyle name="40% - 强调文字颜色 3 3 6" xfId="592"/>
    <cellStyle name="20% - 强调文字颜色 4 19" xfId="593"/>
    <cellStyle name="20% - 强调文字颜色 4 2 10" xfId="594"/>
    <cellStyle name="40% - 强调文字颜色 1 3 2" xfId="595"/>
    <cellStyle name="60% - 强调文字颜色 2 3 7" xfId="596"/>
    <cellStyle name="注释 7" xfId="597"/>
    <cellStyle name="20% - 强调文字颜色 4 2 11" xfId="598"/>
    <cellStyle name="40% - 强调文字颜色 1 3 3" xfId="599"/>
    <cellStyle name="60% - 强调文字颜色 2 3 8" xfId="600"/>
    <cellStyle name="注释 8" xfId="601"/>
    <cellStyle name="20% - 强调文字颜色 4 2 12" xfId="602"/>
    <cellStyle name="标题 3 3 10" xfId="603"/>
    <cellStyle name="40% - 强调文字颜色 1 3 4" xfId="604"/>
    <cellStyle name="60% - 强调文字颜色 2 3 9" xfId="605"/>
    <cellStyle name="注释 9" xfId="606"/>
    <cellStyle name="20% - 强调文字颜色 4 2 13" xfId="607"/>
    <cellStyle name="标题 3 3 11" xfId="608"/>
    <cellStyle name="40% - 强调文字颜色 1 3 6" xfId="609"/>
    <cellStyle name="20% - 强调文字颜色 4 2 15" xfId="610"/>
    <cellStyle name="标题 3 3 13" xfId="611"/>
    <cellStyle name="20% - 强调文字颜色 4 2 2" xfId="612"/>
    <cellStyle name="40% - 强调文字颜色 5 2 7" xfId="613"/>
    <cellStyle name="汇总 2 14" xfId="614"/>
    <cellStyle name="20% - 强调文字颜色 4 2 3" xfId="615"/>
    <cellStyle name="40% - 强调文字颜色 5 2 8" xfId="616"/>
    <cellStyle name="汇总 2 15" xfId="617"/>
    <cellStyle name="20% - 强调文字颜色 4 2 5" xfId="618"/>
    <cellStyle name="20% - 强调文字颜色 4 2 6" xfId="619"/>
    <cellStyle name="20% - 强调文字颜色 4 2 7" xfId="620"/>
    <cellStyle name="20% - 强调文字颜色 4 2 8" xfId="621"/>
    <cellStyle name="20% - 强调文字颜色 4 2 9" xfId="622"/>
    <cellStyle name="40% - 强调文字颜色 2 3 15" xfId="623"/>
    <cellStyle name="60% - 强调文字颜色 5 8" xfId="624"/>
    <cellStyle name="20% - 强调文字颜色 4 3 2" xfId="625"/>
    <cellStyle name="40% - 强调文字颜色 5 3 7" xfId="626"/>
    <cellStyle name="20% - 强调文字颜色 4 3 9" xfId="627"/>
    <cellStyle name="20% - 强调文字颜色 4 4 10" xfId="628"/>
    <cellStyle name="20% - 强调文字颜色 4 4 11" xfId="629"/>
    <cellStyle name="20% - 强调文字颜色 4 4 12" xfId="630"/>
    <cellStyle name="20% - 强调文字颜色 4 4 13" xfId="631"/>
    <cellStyle name="20% - 强调文字颜色 4 4 14" xfId="632"/>
    <cellStyle name="20% - 强调文字颜色 4 4 15" xfId="633"/>
    <cellStyle name="20% - 强调文字颜色 4 6" xfId="634"/>
    <cellStyle name="20% - 强调文字颜色 4 7" xfId="635"/>
    <cellStyle name="20% - 强调文字颜色 4 8" xfId="636"/>
    <cellStyle name="20% - 强调文字颜色 4 9" xfId="637"/>
    <cellStyle name="40% - 强调文字颜色 1 3 10" xfId="638"/>
    <cellStyle name="20% - 强调文字颜色 5 2" xfId="639"/>
    <cellStyle name="20% - 强调文字颜色 5 2 10" xfId="640"/>
    <cellStyle name="20% - 强调文字颜色 5 2 11" xfId="641"/>
    <cellStyle name="20% - 强调文字颜色 5 2 12" xfId="642"/>
    <cellStyle name="标题 4 3 10" xfId="643"/>
    <cellStyle name="20% - 强调文字颜色 5 2 13" xfId="644"/>
    <cellStyle name="标题 4 3 11" xfId="645"/>
    <cellStyle name="20% - 强调文字颜色 5 2 14" xfId="646"/>
    <cellStyle name="标题 4 3 12" xfId="647"/>
    <cellStyle name="20% - 强调文字颜色 5 2 15" xfId="648"/>
    <cellStyle name="标题 4 3 13" xfId="649"/>
    <cellStyle name="20% - 强调文字颜色 5 2 2" xfId="650"/>
    <cellStyle name="40% - 强调文字颜色 6 2 7" xfId="651"/>
    <cellStyle name="20% - 强调文字颜色 5 2 3" xfId="652"/>
    <cellStyle name="40% - 强调文字颜色 6 2 8" xfId="653"/>
    <cellStyle name="20% - 强调文字颜色 5 2 4" xfId="654"/>
    <cellStyle name="40% - 强调文字颜色 6 2 9" xfId="655"/>
    <cellStyle name="20% - 强调文字颜色 5 2 5" xfId="656"/>
    <cellStyle name="标题 5 10" xfId="657"/>
    <cellStyle name="20% - 强调文字颜色 5 2 6" xfId="658"/>
    <cellStyle name="标题 5 11" xfId="659"/>
    <cellStyle name="20% - 强调文字颜色 5 2 7" xfId="660"/>
    <cellStyle name="标题 5 12" xfId="661"/>
    <cellStyle name="20% - 强调文字颜色 5 2 8" xfId="662"/>
    <cellStyle name="标题 5 13" xfId="663"/>
    <cellStyle name="20% - 强调文字颜色 5 2 9" xfId="664"/>
    <cellStyle name="标题 5 14" xfId="665"/>
    <cellStyle name="40% - 强调文字颜色 1 3 11" xfId="666"/>
    <cellStyle name="20% - 强调文字颜色 5 3" xfId="667"/>
    <cellStyle name="20% - 强调文字颜色 6 3 8" xfId="668"/>
    <cellStyle name="20% - 强调文字颜色 5 3 10" xfId="669"/>
    <cellStyle name="20% - 强调文字颜色 6 3 9" xfId="670"/>
    <cellStyle name="20% - 强调文字颜色 5 3 11" xfId="671"/>
    <cellStyle name="20% - 强调文字颜色 5 3 12" xfId="672"/>
    <cellStyle name="标题 4 4 10" xfId="673"/>
    <cellStyle name="20% - 强调文字颜色 5 3 13" xfId="674"/>
    <cellStyle name="标题 4 4 11" xfId="675"/>
    <cellStyle name="20% - 强调文字颜色 5 3 14" xfId="676"/>
    <cellStyle name="标题 4 4 12" xfId="677"/>
    <cellStyle name="20% - 强调文字颜色 5 3 15" xfId="678"/>
    <cellStyle name="标题 4 4 13" xfId="679"/>
    <cellStyle name="20% - 强调文字颜色 5 3 2" xfId="680"/>
    <cellStyle name="40% - 强调文字颜色 6 3 7" xfId="681"/>
    <cellStyle name="20% - 强调文字颜色 5 3 7" xfId="682"/>
    <cellStyle name="解释性文本 2 3" xfId="683"/>
    <cellStyle name="20% - 强调文字颜色 5 3 8" xfId="684"/>
    <cellStyle name="解释性文本 2 4" xfId="685"/>
    <cellStyle name="20% - 强调文字颜色 5 3 9" xfId="686"/>
    <cellStyle name="常规_2009年结算单发文电子版" xfId="687"/>
    <cellStyle name="解释性文本 2 5" xfId="688"/>
    <cellStyle name="40% - 强调文字颜色 1 3 12" xfId="689"/>
    <cellStyle name="20% - 强调文字颜色 5 4" xfId="690"/>
    <cellStyle name="20% - 强调文字颜色 5 4 15" xfId="691"/>
    <cellStyle name="20% - 强调文字颜色 5 4 2" xfId="692"/>
    <cellStyle name="40% - 强调文字颜色 6 4 7" xfId="693"/>
    <cellStyle name="20% - 强调文字颜色 5 4 3" xfId="694"/>
    <cellStyle name="40% - 强调文字颜色 6 4 8" xfId="695"/>
    <cellStyle name="20% - 强调文字颜色 5 4 4" xfId="696"/>
    <cellStyle name="40% - 强调文字颜色 6 4 9" xfId="697"/>
    <cellStyle name="20% - 强调文字颜色 5 4 5" xfId="698"/>
    <cellStyle name="20% - 强调文字颜色 5 4 6" xfId="699"/>
    <cellStyle name="解释性文本 3 2" xfId="700"/>
    <cellStyle name="40% - 强调文字颜色 2 2 2" xfId="701"/>
    <cellStyle name="60% - 强调文字颜色 3 2 7" xfId="702"/>
    <cellStyle name="20% - 强调文字颜色 5 4 7" xfId="703"/>
    <cellStyle name="解释性文本 3 3" xfId="704"/>
    <cellStyle name="40% - 强调文字颜色 2 2 3" xfId="705"/>
    <cellStyle name="60% - 强调文字颜色 3 2 8" xfId="706"/>
    <cellStyle name="20% - 强调文字颜色 5 4 8" xfId="707"/>
    <cellStyle name="解释性文本 3 4" xfId="708"/>
    <cellStyle name="40% - 强调文字颜色 1 3 13" xfId="709"/>
    <cellStyle name="20% - 强调文字颜色 5 5" xfId="710"/>
    <cellStyle name="40% - 强调文字颜色 1 3 14" xfId="711"/>
    <cellStyle name="20% - 强调文字颜色 5 6" xfId="712"/>
    <cellStyle name="40% - 强调文字颜色 1 3 15" xfId="713"/>
    <cellStyle name="20% - 强调文字颜色 5 7" xfId="714"/>
    <cellStyle name="20% - 强调文字颜色 6 10" xfId="715"/>
    <cellStyle name="检查单元格 2 5" xfId="716"/>
    <cellStyle name="20% - 强调文字颜色 6 11" xfId="717"/>
    <cellStyle name="检查单元格 2 6" xfId="718"/>
    <cellStyle name="20% - 强调文字颜色 6 12" xfId="719"/>
    <cellStyle name="检查单元格 2 7" xfId="720"/>
    <cellStyle name="20% - 强调文字颜色 6 13" xfId="721"/>
    <cellStyle name="检查单元格 2 8" xfId="722"/>
    <cellStyle name="20% - 强调文字颜色 6 14" xfId="723"/>
    <cellStyle name="检查单元格 2 9" xfId="724"/>
    <cellStyle name="20% - 强调文字颜色 6 15" xfId="725"/>
    <cellStyle name="20% - 强调文字颜色 6 2" xfId="726"/>
    <cellStyle name="强调文字颜色 2 3 12" xfId="727"/>
    <cellStyle name="20% - 强调文字颜色 6 2 11" xfId="728"/>
    <cellStyle name="20% - 强调文字颜色 6 2 13" xfId="729"/>
    <cellStyle name="强调文字颜色 2 3 3" xfId="730"/>
    <cellStyle name="20% - 强调文字颜色 6 2 14" xfId="731"/>
    <cellStyle name="强调文字颜色 2 3 4" xfId="732"/>
    <cellStyle name="20% - 强调文字颜色 6 2 15" xfId="733"/>
    <cellStyle name="强调文字颜色 2 3 5" xfId="734"/>
    <cellStyle name="20% - 强调文字颜色 6 2 7" xfId="735"/>
    <cellStyle name="强调文字颜色 2 10" xfId="736"/>
    <cellStyle name="20% - 强调文字颜色 6 2 8" xfId="737"/>
    <cellStyle name="强调文字颜色 2 11" xfId="738"/>
    <cellStyle name="20% - 强调文字颜色 6 2 9" xfId="739"/>
    <cellStyle name="强调文字颜色 2 12" xfId="740"/>
    <cellStyle name="20% - 强调文字颜色 6 3" xfId="741"/>
    <cellStyle name="强调文字颜色 2 3 13" xfId="742"/>
    <cellStyle name="20% - 强调文字颜色 6 3 2" xfId="743"/>
    <cellStyle name="20% - 强调文字颜色 6 3 3" xfId="744"/>
    <cellStyle name="20% - 强调文字颜色 6 3 4" xfId="745"/>
    <cellStyle name="20% - 强调文字颜色 6 3 6" xfId="746"/>
    <cellStyle name="20% - 强调文字颜色 6 3 7" xfId="747"/>
    <cellStyle name="20% - 强调文字颜色 6 4" xfId="748"/>
    <cellStyle name="强调文字颜色 2 3 14" xfId="749"/>
    <cellStyle name="20% - 强调文字颜色 6 4 8" xfId="750"/>
    <cellStyle name="20% - 强调文字颜色 6 4 9" xfId="751"/>
    <cellStyle name="20% - 强调文字颜色 6 5" xfId="752"/>
    <cellStyle name="强调文字颜色 2 3 15" xfId="753"/>
    <cellStyle name="20% - 强调文字颜色 6 6" xfId="754"/>
    <cellStyle name="20% - 强调文字颜色 6 7" xfId="755"/>
    <cellStyle name="20% - 强调文字颜色 6 8" xfId="756"/>
    <cellStyle name="20% - 强调文字颜色 6 9" xfId="757"/>
    <cellStyle name="40% - 强调文字颜色 1 17" xfId="758"/>
    <cellStyle name="60% - 强调文字颜色 2 18" xfId="759"/>
    <cellStyle name="40% - 强调文字颜色 1 18" xfId="760"/>
    <cellStyle name="60% - 强调文字颜色 2 19" xfId="761"/>
    <cellStyle name="40% - 强调文字颜色 1 19" xfId="762"/>
    <cellStyle name="40% - 强调文字颜色 1 2" xfId="763"/>
    <cellStyle name="40% - 强调文字颜色 1 2 10" xfId="764"/>
    <cellStyle name="40% - 强调文字颜色 1 2 11" xfId="765"/>
    <cellStyle name="40% - 强调文字颜色 1 2 12" xfId="766"/>
    <cellStyle name="40% - 强调文字颜色 1 2 14" xfId="767"/>
    <cellStyle name="40% - 强调文字颜色 1 2 15" xfId="768"/>
    <cellStyle name="40% - 强调文字颜色 1 3" xfId="769"/>
    <cellStyle name="40% - 强调文字颜色 1 3 7" xfId="770"/>
    <cellStyle name="40% - 强调文字颜色 1 3 8" xfId="771"/>
    <cellStyle name="40% - 强调文字颜色 1 3 9" xfId="772"/>
    <cellStyle name="40% - 强调文字颜色 1 4 10" xfId="773"/>
    <cellStyle name="40% - 强调文字颜色 1 4 11" xfId="774"/>
    <cellStyle name="40% - 强调文字颜色 1 4 12" xfId="775"/>
    <cellStyle name="40% - 强调文字颜色 1 4 13" xfId="776"/>
    <cellStyle name="40% - 强调文字颜色 1 4 14" xfId="777"/>
    <cellStyle name="40% - 强调文字颜色 1 4 15" xfId="778"/>
    <cellStyle name="40% - 强调文字颜色 1 4 2" xfId="779"/>
    <cellStyle name="60% - 强调文字颜色 2 4 7" xfId="780"/>
    <cellStyle name="60% - 强调文字颜色 5 3 14" xfId="781"/>
    <cellStyle name="40% - 强调文字颜色 1 4 3" xfId="782"/>
    <cellStyle name="60% - 强调文字颜色 2 4 8" xfId="783"/>
    <cellStyle name="60% - 强调文字颜色 5 3 15" xfId="784"/>
    <cellStyle name="40% - 强调文字颜色 1 4 4" xfId="785"/>
    <cellStyle name="60% - 强调文字颜色 2 4 9" xfId="786"/>
    <cellStyle name="40% - 强调文字颜色 1 4 5" xfId="787"/>
    <cellStyle name="40% - 强调文字颜色 1 4 6" xfId="788"/>
    <cellStyle name="40% - 强调文字颜色 1 4 7" xfId="789"/>
    <cellStyle name="40% - 强调文字颜色 1 4 8" xfId="790"/>
    <cellStyle name="40% - 强调文字颜色 1 4 9" xfId="791"/>
    <cellStyle name="40% - 强调文字颜色 2 2 15" xfId="792"/>
    <cellStyle name="40% - 强调文字颜色 2 3 10" xfId="793"/>
    <cellStyle name="60% - 强调文字颜色 5 3" xfId="794"/>
    <cellStyle name="40% - 强调文字颜色 2 3 11" xfId="795"/>
    <cellStyle name="60% - 强调文字颜色 5 4" xfId="796"/>
    <cellStyle name="40% - 强调文字颜色 2 3 12" xfId="797"/>
    <cellStyle name="60% - 强调文字颜色 5 5" xfId="798"/>
    <cellStyle name="40% - 强调文字颜色 2 3 13" xfId="799"/>
    <cellStyle name="60% - 强调文字颜色 5 6" xfId="800"/>
    <cellStyle name="40% - 强调文字颜色 2 3 14" xfId="801"/>
    <cellStyle name="60% - 强调文字颜色 5 7" xfId="802"/>
    <cellStyle name="40% - 强调文字颜色 2 3 2" xfId="803"/>
    <cellStyle name="60% - 强调文字颜色 3 3 7" xfId="804"/>
    <cellStyle name="40% - 强调文字颜色 2 3 3" xfId="805"/>
    <cellStyle name="60% - 强调文字颜色 3 3 8" xfId="806"/>
    <cellStyle name="40% - 强调文字颜色 2 3 4" xfId="807"/>
    <cellStyle name="60% - 强调文字颜色 3 3 9" xfId="808"/>
    <cellStyle name="40% - 强调文字颜色 2 3 5" xfId="809"/>
    <cellStyle name="40% - 强调文字颜色 2 3 6" xfId="810"/>
    <cellStyle name="40% - 强调文字颜色 2 4" xfId="811"/>
    <cellStyle name="60% - 强调文字颜色 4 4 13" xfId="812"/>
    <cellStyle name="输出 3 10" xfId="813"/>
    <cellStyle name="40% - 强调文字颜色 2 4 10" xfId="814"/>
    <cellStyle name="标题 7" xfId="815"/>
    <cellStyle name="40% - 强调文字颜色 2 4 11" xfId="816"/>
    <cellStyle name="标题 8" xfId="817"/>
    <cellStyle name="40% - 强调文字颜色 2 4 12" xfId="818"/>
    <cellStyle name="标题 9" xfId="819"/>
    <cellStyle name="40% - 强调文字颜色 2 4 13" xfId="820"/>
    <cellStyle name="40% - 强调文字颜色 2 4 14" xfId="821"/>
    <cellStyle name="40% - 强调文字颜色 2 4 15" xfId="822"/>
    <cellStyle name="40% - 强调文字颜色 2 4 2" xfId="823"/>
    <cellStyle name="60% - 强调文字颜色 3 4 7" xfId="824"/>
    <cellStyle name="40% - 强调文字颜色 2 4 3" xfId="825"/>
    <cellStyle name="60% - 强调文字颜色 3 4 8" xfId="826"/>
    <cellStyle name="40% - 强调文字颜色 2 4 4" xfId="827"/>
    <cellStyle name="60% - 强调文字颜色 3 4 9" xfId="828"/>
    <cellStyle name="40% - 强调文字颜色 2 4 5" xfId="829"/>
    <cellStyle name="40% - 强调文字颜色 2 4 6" xfId="830"/>
    <cellStyle name="40% - 强调文字颜色 2 5" xfId="831"/>
    <cellStyle name="60% - 强调文字颜色 4 4 14" xfId="832"/>
    <cellStyle name="输出 3 11" xfId="833"/>
    <cellStyle name="40% - 强调文字颜色 2 6" xfId="834"/>
    <cellStyle name="60% - 强调文字颜色 4 4 15" xfId="835"/>
    <cellStyle name="输出 3 12" xfId="836"/>
    <cellStyle name="40% - 强调文字颜色 2 7" xfId="837"/>
    <cellStyle name="输出 3 13" xfId="838"/>
    <cellStyle name="40% - 强调文字颜色 2 8" xfId="839"/>
    <cellStyle name="输出 3 14" xfId="840"/>
    <cellStyle name="40% - 强调文字颜色 2 9" xfId="841"/>
    <cellStyle name="输出 3 15" xfId="842"/>
    <cellStyle name="40% - 强调文字颜色 3 10" xfId="843"/>
    <cellStyle name="60% - 强调文字颜色 4 11" xfId="844"/>
    <cellStyle name="强调文字颜色 1 2 3" xfId="845"/>
    <cellStyle name="40% - 强调文字颜色 3 2" xfId="846"/>
    <cellStyle name="40% - 强调文字颜色 3 4 11" xfId="847"/>
    <cellStyle name="40% - 强调文字颜色 3 2 10" xfId="848"/>
    <cellStyle name="40% - 强调文字颜色 3 2 11" xfId="849"/>
    <cellStyle name="40% - 强调文字颜色 3 2 12" xfId="850"/>
    <cellStyle name="40% - 强调文字颜色 3 2 13" xfId="851"/>
    <cellStyle name="40% - 强调文字颜色 3 2 14" xfId="852"/>
    <cellStyle name="40% - 强调文字颜色 3 2 15" xfId="853"/>
    <cellStyle name="40% - 强调文字颜色 3 2 2" xfId="854"/>
    <cellStyle name="40% - 强调文字颜色 6 9" xfId="855"/>
    <cellStyle name="60% - 强调文字颜色 4 2 7" xfId="856"/>
    <cellStyle name="注释 3 5" xfId="857"/>
    <cellStyle name="40% - 强调文字颜色 3 2 3" xfId="858"/>
    <cellStyle name="60% - 强调文字颜色 4 2 8" xfId="859"/>
    <cellStyle name="注释 3 6" xfId="860"/>
    <cellStyle name="40% - 强调文字颜色 3 2 4" xfId="861"/>
    <cellStyle name="60% - 强调文字颜色 4 2 9" xfId="862"/>
    <cellStyle name="注释 3 7" xfId="863"/>
    <cellStyle name="40% - 强调文字颜色 3 2 5" xfId="864"/>
    <cellStyle name="注释 3 8" xfId="865"/>
    <cellStyle name="40% - 强调文字颜色 3 2 6" xfId="866"/>
    <cellStyle name="注释 3 9" xfId="867"/>
    <cellStyle name="40% - 强调文字颜色 3 3" xfId="868"/>
    <cellStyle name="40% - 强调文字颜色 3 4 12" xfId="869"/>
    <cellStyle name="40% - 强调文字颜色 3 3 10" xfId="870"/>
    <cellStyle name="40% - 强调文字颜色 3 3 11" xfId="871"/>
    <cellStyle name="40% - 强调文字颜色 3 3 12" xfId="872"/>
    <cellStyle name="40% - 强调文字颜色 3 3 13" xfId="873"/>
    <cellStyle name="40% - 强调文字颜色 3 3 14" xfId="874"/>
    <cellStyle name="40% - 强调文字颜色 3 3 2" xfId="875"/>
    <cellStyle name="60% - 强调文字颜色 4 3 7" xfId="876"/>
    <cellStyle name="输出 4 15" xfId="877"/>
    <cellStyle name="40% - 强调文字颜色 3 3 3" xfId="878"/>
    <cellStyle name="60% - 强调文字颜色 4 3 8" xfId="879"/>
    <cellStyle name="40% - 强调文字颜色 3 3 4" xfId="880"/>
    <cellStyle name="60% - 强调文字颜色 4 3 9" xfId="881"/>
    <cellStyle name="40% - 强调文字颜色 3 3 5" xfId="882"/>
    <cellStyle name="40% - 强调文字颜色 3 4" xfId="883"/>
    <cellStyle name="40% - 强调文字颜色 3 4 13" xfId="884"/>
    <cellStyle name="40% - 强调文字颜色 3 4 10" xfId="885"/>
    <cellStyle name="40% - 强调文字颜色 3 4 14" xfId="886"/>
    <cellStyle name="40% - 强调文字颜色 3 5" xfId="887"/>
    <cellStyle name="40% - 强调文字颜色 3 4 15" xfId="888"/>
    <cellStyle name="40% - 强调文字颜色 3 6" xfId="889"/>
    <cellStyle name="40% - 强调文字颜色 3 4 2" xfId="890"/>
    <cellStyle name="60% - 强调文字颜色 4 4 7" xfId="891"/>
    <cellStyle name="40% - 强调文字颜色 3 4 3" xfId="892"/>
    <cellStyle name="60% - 强调文字颜色 4 4 8" xfId="893"/>
    <cellStyle name="40% - 强调文字颜色 3 4 4" xfId="894"/>
    <cellStyle name="60% - 强调文字颜色 4 4 9" xfId="895"/>
    <cellStyle name="40% - 强调文字颜色 3 4 5" xfId="896"/>
    <cellStyle name="40% - 强调文字颜色 3 4 6" xfId="897"/>
    <cellStyle name="40% - 强调文字颜色 3 7" xfId="898"/>
    <cellStyle name="40% - 强调文字颜色 3 8" xfId="899"/>
    <cellStyle name="40% - 强调文字颜色 3 9" xfId="900"/>
    <cellStyle name="40% - 强调文字颜色 4 2 10" xfId="901"/>
    <cellStyle name="检查单元格 4 14" xfId="902"/>
    <cellStyle name="输入 4 2" xfId="903"/>
    <cellStyle name="40% - 强调文字颜色 4 2 11" xfId="904"/>
    <cellStyle name="检查单元格 4 15" xfId="905"/>
    <cellStyle name="输入 4 3" xfId="906"/>
    <cellStyle name="40% - 强调文字颜色 4 2 12" xfId="907"/>
    <cellStyle name="输入 4 4" xfId="908"/>
    <cellStyle name="40% - 强调文字颜色 4 2 13" xfId="909"/>
    <cellStyle name="输入 4 5" xfId="910"/>
    <cellStyle name="40% - 强调文字颜色 4 2 14" xfId="911"/>
    <cellStyle name="输入 4 6" xfId="912"/>
    <cellStyle name="40% - 强调文字颜色 4 2 15" xfId="913"/>
    <cellStyle name="输入 4 7" xfId="914"/>
    <cellStyle name="40% - 强调文字颜色 4 2 2" xfId="915"/>
    <cellStyle name="60% - 强调文字颜色 5 2 7" xfId="916"/>
    <cellStyle name="40% - 强调文字颜色 4 2 3" xfId="917"/>
    <cellStyle name="60% - 强调文字颜色 5 2 8" xfId="918"/>
    <cellStyle name="40% - 强调文字颜色 4 2 4" xfId="919"/>
    <cellStyle name="60% - 强调文字颜色 5 2 9" xfId="920"/>
    <cellStyle name="40% - 强调文字颜色 4 2 5" xfId="921"/>
    <cellStyle name="40% - 强调文字颜色 4 2 6" xfId="922"/>
    <cellStyle name="40% - 强调文字颜色 4 3 10" xfId="923"/>
    <cellStyle name="40% - 强调文字颜色 4 3 11" xfId="924"/>
    <cellStyle name="40% - 强调文字颜色 4 3 12" xfId="925"/>
    <cellStyle name="40% - 强调文字颜色 4 3 13" xfId="926"/>
    <cellStyle name="40% - 强调文字颜色 4 3 14" xfId="927"/>
    <cellStyle name="40% - 强调文字颜色 4 3 15" xfId="928"/>
    <cellStyle name="40% - 强调文字颜色 4 3 2" xfId="929"/>
    <cellStyle name="60% - 强调文字颜色 5 3 7" xfId="930"/>
    <cellStyle name="40% - 强调文字颜色 4 3 3" xfId="931"/>
    <cellStyle name="60% - 强调文字颜色 5 3 8" xfId="932"/>
    <cellStyle name="40% - 强调文字颜色 4 3 4" xfId="933"/>
    <cellStyle name="60% - 强调文字颜色 5 3 9" xfId="934"/>
    <cellStyle name="40% - 强调文字颜色 4 3 5" xfId="935"/>
    <cellStyle name="40% - 强调文字颜色 4 3 6" xfId="936"/>
    <cellStyle name="40% - 强调文字颜色 4 4 10" xfId="937"/>
    <cellStyle name="40% - 强调文字颜色 4 4 11" xfId="938"/>
    <cellStyle name="40% - 强调文字颜色 4 4 12" xfId="939"/>
    <cellStyle name="40% - 强调文字颜色 4 4 13" xfId="940"/>
    <cellStyle name="40% - 强调文字颜色 4 4 14" xfId="941"/>
    <cellStyle name="40% - 强调文字颜色 4 4 15" xfId="942"/>
    <cellStyle name="40% - 强调文字颜色 4 4 2" xfId="943"/>
    <cellStyle name="60% - 强调文字颜色 5 4 7" xfId="944"/>
    <cellStyle name="40% - 强调文字颜色 4 4 3" xfId="945"/>
    <cellStyle name="60% - 强调文字颜色 5 4 8" xfId="946"/>
    <cellStyle name="40% - 强调文字颜色 4 4 4" xfId="947"/>
    <cellStyle name="60% - 强调文字颜色 5 4 9" xfId="948"/>
    <cellStyle name="40% - 强调文字颜色 4 4 5" xfId="949"/>
    <cellStyle name="40% - 强调文字颜色 4 4 6" xfId="950"/>
    <cellStyle name="40% - 强调文字颜色 4 7" xfId="951"/>
    <cellStyle name="40% - 强调文字颜色 4 8" xfId="952"/>
    <cellStyle name="40% - 强调文字颜色 4 9" xfId="953"/>
    <cellStyle name="40% - 强调文字颜色 5 10" xfId="954"/>
    <cellStyle name="60% - 强调文字颜色 6 11" xfId="955"/>
    <cellStyle name="好 2 15" xfId="956"/>
    <cellStyle name="40% - 强调文字颜色 5 2" xfId="957"/>
    <cellStyle name="好 2 3" xfId="958"/>
    <cellStyle name="40% - 强调文字颜色 5 2 10" xfId="959"/>
    <cellStyle name="40% - 强调文字颜色 5 2 11" xfId="960"/>
    <cellStyle name="40% - 强调文字颜色 5 2 12" xfId="961"/>
    <cellStyle name="40% - 强调文字颜色 5 2 13" xfId="962"/>
    <cellStyle name="40% - 强调文字颜色 5 2 14" xfId="963"/>
    <cellStyle name="40% - 强调文字颜色 5 2 15" xfId="964"/>
    <cellStyle name="40% - 强调文字颜色 5 2 2" xfId="965"/>
    <cellStyle name="60% - 强调文字颜色 6 2 7" xfId="966"/>
    <cellStyle name="40% - 强调文字颜色 5 2 3" xfId="967"/>
    <cellStyle name="60% - 强调文字颜色 6 2 8" xfId="968"/>
    <cellStyle name="汇总 2 10" xfId="969"/>
    <cellStyle name="40% - 强调文字颜色 5 2 4" xfId="970"/>
    <cellStyle name="60% - 强调文字颜色 6 2 9" xfId="971"/>
    <cellStyle name="汇总 2 11" xfId="972"/>
    <cellStyle name="40% - 强调文字颜色 5 2 5" xfId="973"/>
    <cellStyle name="汇总 2 12" xfId="974"/>
    <cellStyle name="40% - 强调文字颜色 5 2 6" xfId="975"/>
    <cellStyle name="汇总 2 13" xfId="976"/>
    <cellStyle name="40% - 强调文字颜色 5 3" xfId="977"/>
    <cellStyle name="好 2 4" xfId="978"/>
    <cellStyle name="40% - 强调文字颜色 5 3 10" xfId="979"/>
    <cellStyle name="40% - 强调文字颜色 5 3 11" xfId="980"/>
    <cellStyle name="40% - 强调文字颜色 5 3 12" xfId="981"/>
    <cellStyle name="40% - 强调文字颜色 5 3 13" xfId="982"/>
    <cellStyle name="40% - 强调文字颜色 5 3 14" xfId="983"/>
    <cellStyle name="40% - 强调文字颜色 5 3 15" xfId="984"/>
    <cellStyle name="40% - 强调文字颜色 5 3 2" xfId="985"/>
    <cellStyle name="60% - 强调文字颜色 6 3 7" xfId="986"/>
    <cellStyle name="解释性文本 4 15" xfId="987"/>
    <cellStyle name="40% - 强调文字颜色 5 3 3" xfId="988"/>
    <cellStyle name="60% - 强调文字颜色 6 3 8" xfId="989"/>
    <cellStyle name="40% - 强调文字颜色 5 3 4" xfId="990"/>
    <cellStyle name="60% - 强调文字颜色 6 3 9" xfId="991"/>
    <cellStyle name="40% - 强调文字颜色 5 3 5" xfId="992"/>
    <cellStyle name="40% - 强调文字颜色 5 3 6" xfId="993"/>
    <cellStyle name="40% - 强调文字颜色 5 4" xfId="994"/>
    <cellStyle name="好 2 5" xfId="995"/>
    <cellStyle name="40% - 强调文字颜色 5 4 10" xfId="996"/>
    <cellStyle name="40% - 强调文字颜色 5 4 11" xfId="997"/>
    <cellStyle name="40% - 强调文字颜色 5 4 12" xfId="998"/>
    <cellStyle name="40% - 强调文字颜色 5 4 13" xfId="999"/>
    <cellStyle name="40% - 强调文字颜色 5 4 14" xfId="1000"/>
    <cellStyle name="40% - 强调文字颜色 5 4 15" xfId="1001"/>
    <cellStyle name="40% - 强调文字颜色 5 4 2" xfId="1002"/>
    <cellStyle name="60% - 强调文字颜色 6 4 7" xfId="1003"/>
    <cellStyle name="40% - 强调文字颜色 5 4 3" xfId="1004"/>
    <cellStyle name="60% - 强调文字颜色 6 4 8" xfId="1005"/>
    <cellStyle name="40% - 强调文字颜色 5 4 4" xfId="1006"/>
    <cellStyle name="60% - 强调文字颜色 6 4 9" xfId="1007"/>
    <cellStyle name="40% - 强调文字颜色 5 4 5" xfId="1008"/>
    <cellStyle name="40% - 强调文字颜色 5 4 6" xfId="1009"/>
    <cellStyle name="40% - 强调文字颜色 5 5" xfId="1010"/>
    <cellStyle name="好 2 6" xfId="1011"/>
    <cellStyle name="40% - 强调文字颜色 5 6" xfId="1012"/>
    <cellStyle name="好 2 7" xfId="1013"/>
    <cellStyle name="注释 2 2" xfId="1014"/>
    <cellStyle name="40% - 强调文字颜色 5 7" xfId="1015"/>
    <cellStyle name="好 2 8" xfId="1016"/>
    <cellStyle name="注释 2 3" xfId="1017"/>
    <cellStyle name="40% - 强调文字颜色 5 8" xfId="1018"/>
    <cellStyle name="好 2 9" xfId="1019"/>
    <cellStyle name="注释 2 4" xfId="1020"/>
    <cellStyle name="40% - 强调文字颜色 5 9" xfId="1021"/>
    <cellStyle name="注释 2 5" xfId="1022"/>
    <cellStyle name="40% - 强调文字颜色 6 10" xfId="1023"/>
    <cellStyle name="好 3 15" xfId="1024"/>
    <cellStyle name="40% - 强调文字颜色 6 2" xfId="1025"/>
    <cellStyle name="标题 17" xfId="1026"/>
    <cellStyle name="标题 22" xfId="1027"/>
    <cellStyle name="好 3 3" xfId="1028"/>
    <cellStyle name="40% - 强调文字颜色 6 2 10" xfId="1029"/>
    <cellStyle name="40% - 强调文字颜色 6 2 11" xfId="1030"/>
    <cellStyle name="40% - 强调文字颜色 6 2 12" xfId="1031"/>
    <cellStyle name="40% - 强调文字颜色 6 2 13" xfId="1032"/>
    <cellStyle name="40% - 强调文字颜色 6 2 14" xfId="1033"/>
    <cellStyle name="40% - 强调文字颜色 6 2 15" xfId="1034"/>
    <cellStyle name="40% - 强调文字颜色 6 2 2" xfId="1035"/>
    <cellStyle name="40% - 强调文字颜色 6 2 3" xfId="1036"/>
    <cellStyle name="40% - 强调文字颜色 6 2 4" xfId="1037"/>
    <cellStyle name="40% - 强调文字颜色 6 2 5" xfId="1038"/>
    <cellStyle name="40% - 强调文字颜色 6 2 6" xfId="1039"/>
    <cellStyle name="40% - 强调文字颜色 6 3" xfId="1040"/>
    <cellStyle name="标题 18" xfId="1041"/>
    <cellStyle name="好 3 4" xfId="1042"/>
    <cellStyle name="40% - 强调文字颜色 6 3 10" xfId="1043"/>
    <cellStyle name="40% - 强调文字颜色 6 3 11" xfId="1044"/>
    <cellStyle name="40% - 强调文字颜色 6 3 12" xfId="1045"/>
    <cellStyle name="40% - 强调文字颜色 6 3 13" xfId="1046"/>
    <cellStyle name="40% - 强调文字颜色 6 3 14" xfId="1047"/>
    <cellStyle name="40% - 强调文字颜色 6 3 15" xfId="1048"/>
    <cellStyle name="40% - 强调文字颜色 6 3 2" xfId="1049"/>
    <cellStyle name="40% - 强调文字颜色 6 3 3" xfId="1050"/>
    <cellStyle name="40% - 强调文字颜色 6 3 4" xfId="1051"/>
    <cellStyle name="40% - 强调文字颜色 6 3 5" xfId="1052"/>
    <cellStyle name="40% - 强调文字颜色 6 3 6" xfId="1053"/>
    <cellStyle name="40% - 强调文字颜色 6 4" xfId="1054"/>
    <cellStyle name="60% - 强调文字颜色 4 2 2" xfId="1055"/>
    <cellStyle name="标题 19" xfId="1056"/>
    <cellStyle name="好 3 5" xfId="1057"/>
    <cellStyle name="40% - 强调文字颜色 6 4 10" xfId="1058"/>
    <cellStyle name="40% - 强调文字颜色 6 4 11" xfId="1059"/>
    <cellStyle name="40% - 强调文字颜色 6 4 12" xfId="1060"/>
    <cellStyle name="40% - 强调文字颜色 6 4 13" xfId="1061"/>
    <cellStyle name="40% - 强调文字颜色 6 4 14" xfId="1062"/>
    <cellStyle name="40% - 强调文字颜色 6 4 15" xfId="1063"/>
    <cellStyle name="40% - 强调文字颜色 6 4 2" xfId="1064"/>
    <cellStyle name="60% - 强调文字颜色 6 3 14" xfId="1065"/>
    <cellStyle name="40% - 强调文字颜色 6 4 3" xfId="1066"/>
    <cellStyle name="60% - 强调文字颜色 6 3 15" xfId="1067"/>
    <cellStyle name="40% - 强调文字颜色 6 4 4" xfId="1068"/>
    <cellStyle name="40% - 强调文字颜色 6 4 5" xfId="1069"/>
    <cellStyle name="40% - 强调文字颜色 6 4 6" xfId="1070"/>
    <cellStyle name="40% - 强调文字颜色 6 5" xfId="1071"/>
    <cellStyle name="60% - 强调文字颜色 4 2 3" xfId="1072"/>
    <cellStyle name="好 3 6" xfId="1073"/>
    <cellStyle name="40% - 强调文字颜色 6 6" xfId="1074"/>
    <cellStyle name="60% - 强调文字颜色 4 2 4" xfId="1075"/>
    <cellStyle name="好 3 7" xfId="1076"/>
    <cellStyle name="注释 3 2" xfId="1077"/>
    <cellStyle name="40% - 强调文字颜色 6 7" xfId="1078"/>
    <cellStyle name="60% - 强调文字颜色 4 2 5" xfId="1079"/>
    <cellStyle name="好 3 8" xfId="1080"/>
    <cellStyle name="注释 3 3" xfId="1081"/>
    <cellStyle name="40% - 强调文字颜色 6 8" xfId="1082"/>
    <cellStyle name="60% - 强调文字颜色 4 2 6" xfId="1083"/>
    <cellStyle name="好 3 9" xfId="1084"/>
    <cellStyle name="注释 3 4" xfId="1085"/>
    <cellStyle name="60% - 强调文字颜色 1 10" xfId="1086"/>
    <cellStyle name="60% - 强调文字颜色 1 11" xfId="1087"/>
    <cellStyle name="60% - 强调文字颜色 1 12" xfId="1088"/>
    <cellStyle name="60% - 强调文字颜色 1 13" xfId="1089"/>
    <cellStyle name="60% - 强调文字颜色 1 14" xfId="1090"/>
    <cellStyle name="60% - 强调文字颜色 1 15" xfId="1091"/>
    <cellStyle name="60% - 强调文字颜色 1 16" xfId="1092"/>
    <cellStyle name="60% - 强调文字颜色 1 17" xfId="1093"/>
    <cellStyle name="60% - 强调文字颜色 1 18" xfId="1094"/>
    <cellStyle name="60% - 强调文字颜色 1 19" xfId="1095"/>
    <cellStyle name="60% - 强调文字颜色 1 2 2" xfId="1096"/>
    <cellStyle name="60% - 强调文字颜色 1 2 3" xfId="1097"/>
    <cellStyle name="60% - 强调文字颜色 1 2 4" xfId="1098"/>
    <cellStyle name="60% - 强调文字颜色 1 2 5" xfId="1099"/>
    <cellStyle name="ColLevel_0" xfId="1100"/>
    <cellStyle name="60% - 强调文字颜色 1 2 6" xfId="1101"/>
    <cellStyle name="60% - 强调文字颜色 1 2 7" xfId="1102"/>
    <cellStyle name="60% - 强调文字颜色 1 2 8" xfId="1103"/>
    <cellStyle name="差_明月山区二〇一六年预算上会表（四稿）" xfId="1104"/>
    <cellStyle name="60% - 强调文字颜色 1 2 9" xfId="1105"/>
    <cellStyle name="60% - 强调文字颜色 1 3 10" xfId="1106"/>
    <cellStyle name="60% - 强调文字颜色 1 3 11" xfId="1107"/>
    <cellStyle name="60% - 强调文字颜色 1 3 12" xfId="1108"/>
    <cellStyle name="60% - 强调文字颜色 1 3 13" xfId="1109"/>
    <cellStyle name="60% - 强调文字颜色 1 3 14" xfId="1110"/>
    <cellStyle name="60% - 强调文字颜色 1 3 15" xfId="1111"/>
    <cellStyle name="60% - 强调文字颜色 1 3 2" xfId="1112"/>
    <cellStyle name="好_明月山区二〇一六年预算上会表（四稿）" xfId="1113"/>
    <cellStyle name="60% - 强调文字颜色 1 3 3" xfId="1114"/>
    <cellStyle name="60% - 强调文字颜色 1 3 4" xfId="1115"/>
    <cellStyle name="60% - 强调文字颜色 1 3 5" xfId="1116"/>
    <cellStyle name="60% - 强调文字颜色 1 3 6" xfId="1117"/>
    <cellStyle name="60% - 强调文字颜色 1 3 7" xfId="1118"/>
    <cellStyle name="60% - 强调文字颜色 1 3 8" xfId="1119"/>
    <cellStyle name="60% - 强调文字颜色 1 3 9" xfId="1120"/>
    <cellStyle name="60% - 强调文字颜色 1 4 10" xfId="1121"/>
    <cellStyle name="60% - 强调文字颜色 1 4 11" xfId="1122"/>
    <cellStyle name="60% - 强调文字颜色 1 4 12" xfId="1123"/>
    <cellStyle name="60% - 强调文字颜色 1 4 13" xfId="1124"/>
    <cellStyle name="60% - 强调文字颜色 1 4 14" xfId="1125"/>
    <cellStyle name="60% - 强调文字颜色 1 4 15" xfId="1126"/>
    <cellStyle name="60% - 强调文字颜色 1 4 2" xfId="1127"/>
    <cellStyle name="输入 13" xfId="1128"/>
    <cellStyle name="60% - 强调文字颜色 1 4 3" xfId="1129"/>
    <cellStyle name="输入 14" xfId="1130"/>
    <cellStyle name="60% - 强调文字颜色 1 4 4" xfId="1131"/>
    <cellStyle name="输入 15" xfId="1132"/>
    <cellStyle name="60% - 强调文字颜色 1 4 5" xfId="1133"/>
    <cellStyle name="输入 16" xfId="1134"/>
    <cellStyle name="60% - 强调文字颜色 1 4 6" xfId="1135"/>
    <cellStyle name="输入 17" xfId="1136"/>
    <cellStyle name="60% - 强调文字颜色 1 4 7" xfId="1137"/>
    <cellStyle name="输入 18" xfId="1138"/>
    <cellStyle name="60% - 强调文字颜色 1 4 8" xfId="1139"/>
    <cellStyle name="输入 19" xfId="1140"/>
    <cellStyle name="60% - 强调文字颜色 1 4 9" xfId="1141"/>
    <cellStyle name="60% - 强调文字颜色 1 9" xfId="1142"/>
    <cellStyle name="60% - 强调文字颜色 2 10" xfId="1143"/>
    <cellStyle name="60% - 强调文字颜色 2 2 10" xfId="1144"/>
    <cellStyle name="60% - 强调文字颜色 2 2 11" xfId="1145"/>
    <cellStyle name="60% - 强调文字颜色 2 2 12" xfId="1146"/>
    <cellStyle name="60% - 强调文字颜色 2 2 13" xfId="1147"/>
    <cellStyle name="60% - 强调文字颜色 2 2 14" xfId="1148"/>
    <cellStyle name="60% - 强调文字颜色 2 2 15" xfId="1149"/>
    <cellStyle name="60% - 强调文字颜色 2 2 2" xfId="1150"/>
    <cellStyle name="计算 2 10" xfId="1151"/>
    <cellStyle name="60% - 强调文字颜色 2 2 3" xfId="1152"/>
    <cellStyle name="计算 2 11" xfId="1153"/>
    <cellStyle name="60% - 强调文字颜色 2 2 4" xfId="1154"/>
    <cellStyle name="计算 2 12" xfId="1155"/>
    <cellStyle name="60% - 强调文字颜色 2 2 5" xfId="1156"/>
    <cellStyle name="计算 2 13" xfId="1157"/>
    <cellStyle name="60% - 强调文字颜色 2 2 6" xfId="1158"/>
    <cellStyle name="计算 2 14" xfId="1159"/>
    <cellStyle name="60% - 强调文字颜色 2 3 10" xfId="1160"/>
    <cellStyle name="常规 3" xfId="1161"/>
    <cellStyle name="好 11" xfId="1162"/>
    <cellStyle name="输出 4 2" xfId="1163"/>
    <cellStyle name="注释 10" xfId="1164"/>
    <cellStyle name="60% - 强调文字颜色 2 3 11" xfId="1165"/>
    <cellStyle name="常规 4" xfId="1166"/>
    <cellStyle name="好 12" xfId="1167"/>
    <cellStyle name="输出 4 3" xfId="1168"/>
    <cellStyle name="注释 11" xfId="1169"/>
    <cellStyle name="60% - 强调文字颜色 2 3 12" xfId="1170"/>
    <cellStyle name="常规 5" xfId="1171"/>
    <cellStyle name="好 13" xfId="1172"/>
    <cellStyle name="输出 4 4" xfId="1173"/>
    <cellStyle name="注释 12" xfId="1174"/>
    <cellStyle name="60% - 强调文字颜色 2 3 13" xfId="1175"/>
    <cellStyle name="常规 6" xfId="1176"/>
    <cellStyle name="好 14" xfId="1177"/>
    <cellStyle name="输出 4 5" xfId="1178"/>
    <cellStyle name="注释 13" xfId="1179"/>
    <cellStyle name="60% - 强调文字颜色 2 3 14" xfId="1180"/>
    <cellStyle name="常规 7" xfId="1181"/>
    <cellStyle name="好 15" xfId="1182"/>
    <cellStyle name="输出 4 6" xfId="1183"/>
    <cellStyle name="注释 14" xfId="1184"/>
    <cellStyle name="60% - 强调文字颜色 2 3 15" xfId="1185"/>
    <cellStyle name="常规 8" xfId="1186"/>
    <cellStyle name="好 16" xfId="1187"/>
    <cellStyle name="输出 4 7" xfId="1188"/>
    <cellStyle name="注释 15" xfId="1189"/>
    <cellStyle name="60% - 强调文字颜色 2 3 2" xfId="1190"/>
    <cellStyle name="注释 2" xfId="1191"/>
    <cellStyle name="60% - 强调文字颜色 2 3 3" xfId="1192"/>
    <cellStyle name="注释 3" xfId="1193"/>
    <cellStyle name="60% - 强调文字颜色 2 3 4" xfId="1194"/>
    <cellStyle name="注释 4" xfId="1195"/>
    <cellStyle name="60% - 强调文字颜色 2 3 5" xfId="1196"/>
    <cellStyle name="注释 5" xfId="1197"/>
    <cellStyle name="60% - 强调文字颜色 2 3 6" xfId="1198"/>
    <cellStyle name="注释 6" xfId="1199"/>
    <cellStyle name="60% - 强调文字颜色 2 4" xfId="1200"/>
    <cellStyle name="60% - 强调文字颜色 2 4 10" xfId="1201"/>
    <cellStyle name="60% - 强调文字颜色 2 4 11" xfId="1202"/>
    <cellStyle name="60% - 强调文字颜色 2 4 12" xfId="1203"/>
    <cellStyle name="60% - 强调文字颜色 2 4 13" xfId="1204"/>
    <cellStyle name="60% - 强调文字颜色 2 4 14" xfId="1205"/>
    <cellStyle name="60% - 强调文字颜色 2 4 15" xfId="1206"/>
    <cellStyle name="60% - 强调文字颜色 2 4 2" xfId="1207"/>
    <cellStyle name="强调文字颜色 5 16" xfId="1208"/>
    <cellStyle name="60% - 强调文字颜色 2 4 3" xfId="1209"/>
    <cellStyle name="60% - 强调文字颜色 5 3 10" xfId="1210"/>
    <cellStyle name="强调文字颜色 5 17" xfId="1211"/>
    <cellStyle name="60% - 强调文字颜色 2 4 4" xfId="1212"/>
    <cellStyle name="60% - 强调文字颜色 5 3 11" xfId="1213"/>
    <cellStyle name="强调文字颜色 5 18" xfId="1214"/>
    <cellStyle name="60% - 强调文字颜色 2 4 5" xfId="1215"/>
    <cellStyle name="60% - 强调文字颜色 5 3 12" xfId="1216"/>
    <cellStyle name="强调文字颜色 5 19" xfId="1217"/>
    <cellStyle name="60% - 强调文字颜色 2 4 6" xfId="1218"/>
    <cellStyle name="60% - 强调文字颜色 5 3 13" xfId="1219"/>
    <cellStyle name="60% - 强调文字颜色 2 5" xfId="1220"/>
    <cellStyle name="60% - 强调文字颜色 2 6" xfId="1221"/>
    <cellStyle name="60% - 强调文字颜色 2 7" xfId="1222"/>
    <cellStyle name="60% - 强调文字颜色 2 8" xfId="1223"/>
    <cellStyle name="60% - 强调文字颜色 2 9" xfId="1224"/>
    <cellStyle name="60% - 强调文字颜色 3 2" xfId="1225"/>
    <cellStyle name="60% - 强调文字颜色 3 2 10" xfId="1226"/>
    <cellStyle name="60% - 强调文字颜色 3 2 11" xfId="1227"/>
    <cellStyle name="60% - 强调文字颜色 3 2 12" xfId="1228"/>
    <cellStyle name="60% - 强调文字颜色 3 2 13" xfId="1229"/>
    <cellStyle name="60% - 强调文字颜色 3 2 14" xfId="1230"/>
    <cellStyle name="60% - 强调文字颜色 3 2 15" xfId="1231"/>
    <cellStyle name="60% - 强调文字颜色 3 2 2" xfId="1232"/>
    <cellStyle name="60% - 强调文字颜色 3 2 3" xfId="1233"/>
    <cellStyle name="60% - 强调文字颜色 3 2 4" xfId="1234"/>
    <cellStyle name="60% - 强调文字颜色 3 2 5" xfId="1235"/>
    <cellStyle name="60% - 强调文字颜色 3 2 6" xfId="1236"/>
    <cellStyle name="60% - 强调文字颜色 3 3" xfId="1237"/>
    <cellStyle name="60% - 强调文字颜色 3 3 10" xfId="1238"/>
    <cellStyle name="60% - 强调文字颜色 4 3" xfId="1239"/>
    <cellStyle name="60% - 强调文字颜色 3 3 11" xfId="1240"/>
    <cellStyle name="60% - 强调文字颜色 4 4" xfId="1241"/>
    <cellStyle name="60% - 强调文字颜色 3 3 12" xfId="1242"/>
    <cellStyle name="60% - 强调文字颜色 4 5" xfId="1243"/>
    <cellStyle name="60% - 强调文字颜色 3 3 13" xfId="1244"/>
    <cellStyle name="60% - 强调文字颜色 4 6" xfId="1245"/>
    <cellStyle name="60% - 强调文字颜色 3 3 14" xfId="1246"/>
    <cellStyle name="60% - 强调文字颜色 4 7" xfId="1247"/>
    <cellStyle name="60% - 强调文字颜色 3 3 15" xfId="1248"/>
    <cellStyle name="60% - 强调文字颜色 4 8" xfId="1249"/>
    <cellStyle name="60% - 强调文字颜色 3 3 2" xfId="1250"/>
    <cellStyle name="60% - 强调文字颜色 3 3 3" xfId="1251"/>
    <cellStyle name="60% - 强调文字颜色 3 3 4" xfId="1252"/>
    <cellStyle name="60% - 强调文字颜色 3 3 5" xfId="1253"/>
    <cellStyle name="60% - 强调文字颜色 3 3 6" xfId="1254"/>
    <cellStyle name="60% - 强调文字颜色 3 4" xfId="1255"/>
    <cellStyle name="60% - 强调文字颜色 3 4 10" xfId="1256"/>
    <cellStyle name="60% - 强调文字颜色 3 4 2" xfId="1257"/>
    <cellStyle name="60% - 强调文字颜色 3 4 3" xfId="1258"/>
    <cellStyle name="60% - 强调文字颜色 3 4 4" xfId="1259"/>
    <cellStyle name="60% - 强调文字颜色 3 4 5" xfId="1260"/>
    <cellStyle name="60% - 强调文字颜色 3 4 6" xfId="1261"/>
    <cellStyle name="60% - 强调文字颜色 3 5" xfId="1262"/>
    <cellStyle name="60% - 强调文字颜色 3 6" xfId="1263"/>
    <cellStyle name="60% - 强调文字颜色 3 7" xfId="1264"/>
    <cellStyle name="60% - 强调文字颜色 3 8" xfId="1265"/>
    <cellStyle name="60% - 强调文字颜色 3 9" xfId="1266"/>
    <cellStyle name="60% - 强调文字颜色 4 10" xfId="1267"/>
    <cellStyle name="强调文字颜色 1 2 2" xfId="1268"/>
    <cellStyle name="60% - 强调文字颜色 4 2" xfId="1269"/>
    <cellStyle name="60% - 强调文字颜色 4 2 11" xfId="1270"/>
    <cellStyle name="标题 3 4 3" xfId="1271"/>
    <cellStyle name="60% - 强调文字颜色 4 2 12" xfId="1272"/>
    <cellStyle name="标题 3 4 4" xfId="1273"/>
    <cellStyle name="60% - 强调文字颜色 4 2 13" xfId="1274"/>
    <cellStyle name="标题 3 4 5" xfId="1275"/>
    <cellStyle name="60% - 强调文字颜色 4 2 14" xfId="1276"/>
    <cellStyle name="标题 3 4 6" xfId="1277"/>
    <cellStyle name="60% - 强调文字颜色 4 2 15" xfId="1278"/>
    <cellStyle name="标题 3 4 7" xfId="1279"/>
    <cellStyle name="60% - 强调文字颜色 4 3 11" xfId="1280"/>
    <cellStyle name="60% - 强调文字颜色 4 3 12" xfId="1281"/>
    <cellStyle name="60% - 强调文字颜色 4 3 13" xfId="1282"/>
    <cellStyle name="输出 2 10" xfId="1283"/>
    <cellStyle name="60% - 强调文字颜色 4 3 14" xfId="1284"/>
    <cellStyle name="输出 2 11" xfId="1285"/>
    <cellStyle name="60% - 强调文字颜色 4 3 15" xfId="1286"/>
    <cellStyle name="输出 2 12" xfId="1287"/>
    <cellStyle name="60% - 强调文字颜色 4 3 2" xfId="1288"/>
    <cellStyle name="常规 15" xfId="1289"/>
    <cellStyle name="好 4 5" xfId="1290"/>
    <cellStyle name="输出 4 10" xfId="1291"/>
    <cellStyle name="60% - 强调文字颜色 4 3 3" xfId="1292"/>
    <cellStyle name="好 4 6" xfId="1293"/>
    <cellStyle name="输出 4 11" xfId="1294"/>
    <cellStyle name="60% - 强调文字颜色 4 3 4" xfId="1295"/>
    <cellStyle name="好 4 7" xfId="1296"/>
    <cellStyle name="输出 4 12" xfId="1297"/>
    <cellStyle name="60% - 强调文字颜色 4 3 5" xfId="1298"/>
    <cellStyle name="好 4 8" xfId="1299"/>
    <cellStyle name="输出 4 13" xfId="1300"/>
    <cellStyle name="60% - 强调文字颜色 4 3 6" xfId="1301"/>
    <cellStyle name="好 4 9" xfId="1302"/>
    <cellStyle name="输出 4 14" xfId="1303"/>
    <cellStyle name="60% - 强调文字颜色 4 4 10" xfId="1304"/>
    <cellStyle name="60% - 强调文字颜色 4 4 2" xfId="1305"/>
    <cellStyle name="强调文字颜色 1 2 12" xfId="1306"/>
    <cellStyle name="60% - 强调文字颜色 4 4 3" xfId="1307"/>
    <cellStyle name="强调文字颜色 1 2 13" xfId="1308"/>
    <cellStyle name="60% - 强调文字颜色 4 4 4" xfId="1309"/>
    <cellStyle name="强调文字颜色 1 2 14" xfId="1310"/>
    <cellStyle name="60% - 强调文字颜色 4 4 5" xfId="1311"/>
    <cellStyle name="强调文字颜色 1 2 15" xfId="1312"/>
    <cellStyle name="60% - 强调文字颜色 4 4 6" xfId="1313"/>
    <cellStyle name="60% - 强调文字颜色 4 9" xfId="1314"/>
    <cellStyle name="60% - 强调文字颜色 5 2" xfId="1315"/>
    <cellStyle name="60% - 强调文字颜色 5 2 10" xfId="1316"/>
    <cellStyle name="汇总 16" xfId="1317"/>
    <cellStyle name="强调文字颜色 4 17" xfId="1318"/>
    <cellStyle name="输入 3 2" xfId="1319"/>
    <cellStyle name="60% - 强调文字颜色 5 2 11" xfId="1320"/>
    <cellStyle name="汇总 17" xfId="1321"/>
    <cellStyle name="强调文字颜色 4 18" xfId="1322"/>
    <cellStyle name="输入 3 3" xfId="1323"/>
    <cellStyle name="60% - 强调文字颜色 5 2 12" xfId="1324"/>
    <cellStyle name="汇总 18" xfId="1325"/>
    <cellStyle name="强调文字颜色 4 19" xfId="1326"/>
    <cellStyle name="输入 3 4" xfId="1327"/>
    <cellStyle name="60% - 强调文字颜色 5 2 13" xfId="1328"/>
    <cellStyle name="汇总 19" xfId="1329"/>
    <cellStyle name="输入 3 5" xfId="1330"/>
    <cellStyle name="60% - 强调文字颜色 5 2 14" xfId="1331"/>
    <cellStyle name="输入 3 6" xfId="1332"/>
    <cellStyle name="60% - 强调文字颜色 5 2 15" xfId="1333"/>
    <cellStyle name="输入 3 7" xfId="1334"/>
    <cellStyle name="60% - 强调文字颜色 5 2 2" xfId="1335"/>
    <cellStyle name="60% - 强调文字颜色 5 2 3" xfId="1336"/>
    <cellStyle name="60% - 强调文字颜色 5 2 4" xfId="1337"/>
    <cellStyle name="60% - 强调文字颜色 5 2 5" xfId="1338"/>
    <cellStyle name="60% - 强调文字颜色 5 2 6" xfId="1339"/>
    <cellStyle name="60% - 强调文字颜色 5 3 2" xfId="1340"/>
    <cellStyle name="60% - 强调文字颜色 5 3 3" xfId="1341"/>
    <cellStyle name="60% - 强调文字颜色 5 3 4" xfId="1342"/>
    <cellStyle name="60% - 强调文字颜色 5 3 5" xfId="1343"/>
    <cellStyle name="60% - 强调文字颜色 5 3 6" xfId="1344"/>
    <cellStyle name="60% - 强调文字颜色 5 4 10" xfId="1345"/>
    <cellStyle name="强调文字颜色 6 17" xfId="1346"/>
    <cellStyle name="60% - 强调文字颜色 5 4 11" xfId="1347"/>
    <cellStyle name="强调文字颜色 6 18" xfId="1348"/>
    <cellStyle name="60% - 强调文字颜色 5 4 12" xfId="1349"/>
    <cellStyle name="强调文字颜色 6 19" xfId="1350"/>
    <cellStyle name="60% - 强调文字颜色 5 4 13" xfId="1351"/>
    <cellStyle name="60% - 强调文字颜色 5 4 14" xfId="1352"/>
    <cellStyle name="60% - 强调文字颜色 5 4 15" xfId="1353"/>
    <cellStyle name="60% - 强调文字颜色 5 4 2" xfId="1354"/>
    <cellStyle name="60% - 强调文字颜色 5 4 3" xfId="1355"/>
    <cellStyle name="60% - 强调文字颜色 5 4 4" xfId="1356"/>
    <cellStyle name="60% - 强调文字颜色 5 4 5" xfId="1357"/>
    <cellStyle name="60% - 强调文字颜色 5 4 6" xfId="1358"/>
    <cellStyle name="60% - 强调文字颜色 5 9" xfId="1359"/>
    <cellStyle name="60% - 强调文字颜色 6 10" xfId="1360"/>
    <cellStyle name="好 2 14" xfId="1361"/>
    <cellStyle name="60% - 强调文字颜色 6 2" xfId="1362"/>
    <cellStyle name="60% - 强调文字颜色 6 2 10" xfId="1363"/>
    <cellStyle name="60% - 强调文字颜色 6 2 11" xfId="1364"/>
    <cellStyle name="60% - 强调文字颜色 6 2 12" xfId="1365"/>
    <cellStyle name="60% - 强调文字颜色 6 2 13" xfId="1366"/>
    <cellStyle name="差_2010年度非税收入情况表 2" xfId="1367"/>
    <cellStyle name="60% - 强调文字颜色 6 2 14" xfId="1368"/>
    <cellStyle name="60% - 强调文字颜色 6 2 15" xfId="1369"/>
    <cellStyle name="60% - 强调文字颜色 6 2 2" xfId="1370"/>
    <cellStyle name="60% - 强调文字颜色 6 2 3" xfId="1371"/>
    <cellStyle name="60% - 强调文字颜色 6 2 4" xfId="1372"/>
    <cellStyle name="60% - 强调文字颜色 6 2 5" xfId="1373"/>
    <cellStyle name="60% - 强调文字颜色 6 2 6" xfId="1374"/>
    <cellStyle name="60% - 强调文字颜色 6 3 10" xfId="1375"/>
    <cellStyle name="60% - 强调文字颜色 6 3 11" xfId="1376"/>
    <cellStyle name="60% - 强调文字颜色 6 3 12" xfId="1377"/>
    <cellStyle name="60% - 强调文字颜色 6 3 13" xfId="1378"/>
    <cellStyle name="60% - 强调文字颜色 6 3 2" xfId="1379"/>
    <cellStyle name="解释性文本 4 10" xfId="1380"/>
    <cellStyle name="60% - 强调文字颜色 6 3 3" xfId="1381"/>
    <cellStyle name="解释性文本 4 11" xfId="1382"/>
    <cellStyle name="60% - 强调文字颜色 6 3 4" xfId="1383"/>
    <cellStyle name="解释性文本 4 12" xfId="1384"/>
    <cellStyle name="60% - 强调文字颜色 6 3 5" xfId="1385"/>
    <cellStyle name="解释性文本 4 13" xfId="1386"/>
    <cellStyle name="60% - 强调文字颜色 6 3 6" xfId="1387"/>
    <cellStyle name="解释性文本 4 14" xfId="1388"/>
    <cellStyle name="60% - 强调文字颜色 6 4 10" xfId="1389"/>
    <cellStyle name="60% - 强调文字颜色 6 4 11" xfId="1390"/>
    <cellStyle name="60% - 强调文字颜色 6 4 12" xfId="1391"/>
    <cellStyle name="60% - 强调文字颜色 6 4 13" xfId="1392"/>
    <cellStyle name="60% - 强调文字颜色 6 4 14" xfId="1393"/>
    <cellStyle name="60% - 强调文字颜色 6 4 15" xfId="1394"/>
    <cellStyle name="60% - 强调文字颜色 6 4 2" xfId="1395"/>
    <cellStyle name="60% - 强调文字颜色 6 4 3" xfId="1396"/>
    <cellStyle name="60% - 强调文字颜色 6 4 4" xfId="1397"/>
    <cellStyle name="60% - 强调文字颜色 6 4 5" xfId="1398"/>
    <cellStyle name="60% - 强调文字颜色 6 4 6" xfId="1399"/>
    <cellStyle name="60% - 强调文字颜色 6 9" xfId="1400"/>
    <cellStyle name="RowLevel_0" xfId="1401"/>
    <cellStyle name="标题 3 3 6" xfId="1402"/>
    <cellStyle name="百分比 2" xfId="1403"/>
    <cellStyle name="标题 1 10" xfId="1404"/>
    <cellStyle name="标题 1 11" xfId="1405"/>
    <cellStyle name="标题 1 12" xfId="1406"/>
    <cellStyle name="标题 1 13" xfId="1407"/>
    <cellStyle name="标题 1 14" xfId="1408"/>
    <cellStyle name="标题 1 15" xfId="1409"/>
    <cellStyle name="标题 1 16" xfId="1410"/>
    <cellStyle name="标题 1 17" xfId="1411"/>
    <cellStyle name="标题 1 18" xfId="1412"/>
    <cellStyle name="标题 1 19" xfId="1413"/>
    <cellStyle name="标题 1 2" xfId="1414"/>
    <cellStyle name="标题 1 2 10" xfId="1415"/>
    <cellStyle name="标题 1 2 11" xfId="1416"/>
    <cellStyle name="标题 1 2 12" xfId="1417"/>
    <cellStyle name="标题 1 2 13" xfId="1418"/>
    <cellStyle name="标题 1 2 14" xfId="1419"/>
    <cellStyle name="标题 1 2 15" xfId="1420"/>
    <cellStyle name="标题 3 2" xfId="1421"/>
    <cellStyle name="标题 1 2 2" xfId="1422"/>
    <cellStyle name="强调文字颜色 6 4 9" xfId="1423"/>
    <cellStyle name="标题 1 2 3" xfId="1424"/>
    <cellStyle name="标题 1 2 4" xfId="1425"/>
    <cellStyle name="标题 1 2 5" xfId="1426"/>
    <cellStyle name="标题 1 2 6" xfId="1427"/>
    <cellStyle name="标题 1 2 7" xfId="1428"/>
    <cellStyle name="标题 1 2 8" xfId="1429"/>
    <cellStyle name="标题 1 2 9" xfId="1430"/>
    <cellStyle name="标题 1 3" xfId="1431"/>
    <cellStyle name="标题 1 3 14" xfId="1432"/>
    <cellStyle name="标题 1 3 15" xfId="1433"/>
    <cellStyle name="标题 1 3 2" xfId="1434"/>
    <cellStyle name="标题 1 3 3" xfId="1435"/>
    <cellStyle name="标题 1 3 4" xfId="1436"/>
    <cellStyle name="标题 1 3 5" xfId="1437"/>
    <cellStyle name="标题 1 3 6" xfId="1438"/>
    <cellStyle name="标题 1 3 7" xfId="1439"/>
    <cellStyle name="标题 1 3 8" xfId="1440"/>
    <cellStyle name="标题 1 3 9" xfId="1441"/>
    <cellStyle name="标题 1 4" xfId="1442"/>
    <cellStyle name="标题 1 4 14" xfId="1443"/>
    <cellStyle name="标题 1 4 15" xfId="1444"/>
    <cellStyle name="标题 1 4 2" xfId="1445"/>
    <cellStyle name="标题 1 4 3" xfId="1446"/>
    <cellStyle name="标题 1 4 4" xfId="1447"/>
    <cellStyle name="标题 1 4 5" xfId="1448"/>
    <cellStyle name="标题 1 4 6" xfId="1449"/>
    <cellStyle name="标题 1 4 7" xfId="1450"/>
    <cellStyle name="标题 1 4 8" xfId="1451"/>
    <cellStyle name="标题 1 4 9" xfId="1452"/>
    <cellStyle name="标题 1 5" xfId="1453"/>
    <cellStyle name="注释 2 10" xfId="1454"/>
    <cellStyle name="标题 1 6" xfId="1455"/>
    <cellStyle name="注释 2 11" xfId="1456"/>
    <cellStyle name="标题 1 7" xfId="1457"/>
    <cellStyle name="注释 2 12" xfId="1458"/>
    <cellStyle name="标题 1 8" xfId="1459"/>
    <cellStyle name="注释 2 13" xfId="1460"/>
    <cellStyle name="标题 1 9" xfId="1461"/>
    <cellStyle name="注释 2 14" xfId="1462"/>
    <cellStyle name="标题 10" xfId="1463"/>
    <cellStyle name="标题 11" xfId="1464"/>
    <cellStyle name="标题 12" xfId="1465"/>
    <cellStyle name="标题 13" xfId="1466"/>
    <cellStyle name="标题 14" xfId="1467"/>
    <cellStyle name="标题 15" xfId="1468"/>
    <cellStyle name="标题 20" xfId="1469"/>
    <cellStyle name="标题 16" xfId="1470"/>
    <cellStyle name="标题 21" xfId="1471"/>
    <cellStyle name="好 3 2" xfId="1472"/>
    <cellStyle name="标题 2 10" xfId="1473"/>
    <cellStyle name="计算 4 6" xfId="1474"/>
    <cellStyle name="标题 2 11" xfId="1475"/>
    <cellStyle name="计算 4 7" xfId="1476"/>
    <cellStyle name="标题 2 12" xfId="1477"/>
    <cellStyle name="计算 4 8" xfId="1478"/>
    <cellStyle name="标题 2 13" xfId="1479"/>
    <cellStyle name="计算 4 9" xfId="1480"/>
    <cellStyle name="标题 2 14" xfId="1481"/>
    <cellStyle name="标题 2 15" xfId="1482"/>
    <cellStyle name="标题 2 16" xfId="1483"/>
    <cellStyle name="标题 2 17" xfId="1484"/>
    <cellStyle name="标题 2 18" xfId="1485"/>
    <cellStyle name="标题 2 19" xfId="1486"/>
    <cellStyle name="标题 2 2" xfId="1487"/>
    <cellStyle name="标题 2 2 10" xfId="1488"/>
    <cellStyle name="标题 2 2 11" xfId="1489"/>
    <cellStyle name="标题 2 2 12" xfId="1490"/>
    <cellStyle name="标题 2 2 13" xfId="1491"/>
    <cellStyle name="标题 2 2 2" xfId="1492"/>
    <cellStyle name="标题 2 2 3" xfId="1493"/>
    <cellStyle name="标题 2 2 4" xfId="1494"/>
    <cellStyle name="标题 2 2 5" xfId="1495"/>
    <cellStyle name="标题 2 3" xfId="1496"/>
    <cellStyle name="标题 2 3 14" xfId="1497"/>
    <cellStyle name="标题 2 3 15" xfId="1498"/>
    <cellStyle name="标题 2 3 2" xfId="1499"/>
    <cellStyle name="标题 2 3 3" xfId="1500"/>
    <cellStyle name="标题 2 3 4" xfId="1501"/>
    <cellStyle name="标题 2 3 5" xfId="1502"/>
    <cellStyle name="计算 4 10" xfId="1503"/>
    <cellStyle name="标题 2 3 6" xfId="1504"/>
    <cellStyle name="计算 4 11" xfId="1505"/>
    <cellStyle name="标题 2 3 7" xfId="1506"/>
    <cellStyle name="计算 4 12" xfId="1507"/>
    <cellStyle name="标题 2 3 8" xfId="1508"/>
    <cellStyle name="计算 4 13" xfId="1509"/>
    <cellStyle name="标题 2 3 9" xfId="1510"/>
    <cellStyle name="计算 4 14" xfId="1511"/>
    <cellStyle name="标题 2 4" xfId="1512"/>
    <cellStyle name="标题 2 4 14" xfId="1513"/>
    <cellStyle name="标题 2 4 15" xfId="1514"/>
    <cellStyle name="标题 2 4 2" xfId="1515"/>
    <cellStyle name="标题 2 4 3" xfId="1516"/>
    <cellStyle name="标题 2 4 4" xfId="1517"/>
    <cellStyle name="标题 2 4 5" xfId="1518"/>
    <cellStyle name="标题 2 4 6" xfId="1519"/>
    <cellStyle name="标题 2 4 7" xfId="1520"/>
    <cellStyle name="标题 2 4 8" xfId="1521"/>
    <cellStyle name="标题 2 4 9" xfId="1522"/>
    <cellStyle name="标题 2 5" xfId="1523"/>
    <cellStyle name="标题 2 6" xfId="1524"/>
    <cellStyle name="标题 2 7" xfId="1525"/>
    <cellStyle name="标题 2 8" xfId="1526"/>
    <cellStyle name="标题 2 9" xfId="1527"/>
    <cellStyle name="标题 3 10" xfId="1528"/>
    <cellStyle name="标题 3 11" xfId="1529"/>
    <cellStyle name="标题 3 12" xfId="1530"/>
    <cellStyle name="标题 3 13" xfId="1531"/>
    <cellStyle name="标题 3 14" xfId="1532"/>
    <cellStyle name="标题 3 15" xfId="1533"/>
    <cellStyle name="标题 3 16" xfId="1534"/>
    <cellStyle name="标题 3 17" xfId="1535"/>
    <cellStyle name="标题 3 18" xfId="1536"/>
    <cellStyle name="标题 3 19" xfId="1537"/>
    <cellStyle name="标题 3 2 10" xfId="1538"/>
    <cellStyle name="标题 3 2 11" xfId="1539"/>
    <cellStyle name="标题 3 2 12" xfId="1540"/>
    <cellStyle name="标题 3 2 13" xfId="1541"/>
    <cellStyle name="标题 3 2 14" xfId="1542"/>
    <cellStyle name="标题 3 2 15" xfId="1543"/>
    <cellStyle name="标题 3 2 2" xfId="1544"/>
    <cellStyle name="好 5" xfId="1545"/>
    <cellStyle name="标题 3 2 3" xfId="1546"/>
    <cellStyle name="好 6" xfId="1547"/>
    <cellStyle name="标题 3 2 4" xfId="1548"/>
    <cellStyle name="好 7" xfId="1549"/>
    <cellStyle name="标题 3 2 5" xfId="1550"/>
    <cellStyle name="好 8" xfId="1551"/>
    <cellStyle name="标题 3 2 6" xfId="1552"/>
    <cellStyle name="好 9" xfId="1553"/>
    <cellStyle name="标题 3 2 7" xfId="1554"/>
    <cellStyle name="标题 3 2 8" xfId="1555"/>
    <cellStyle name="千位分隔 2" xfId="1556"/>
    <cellStyle name="标题 3 2 9" xfId="1557"/>
    <cellStyle name="标题 4 2" xfId="1558"/>
    <cellStyle name="标题 3 3" xfId="1559"/>
    <cellStyle name="标题 3 3 14" xfId="1560"/>
    <cellStyle name="标题 3 3 15" xfId="1561"/>
    <cellStyle name="标题 3 3 2" xfId="1562"/>
    <cellStyle name="标题 3 3 3" xfId="1563"/>
    <cellStyle name="标题 3 3 4" xfId="1564"/>
    <cellStyle name="标题 3 3 5" xfId="1565"/>
    <cellStyle name="标题 3 3 7" xfId="1566"/>
    <cellStyle name="差_2017年上会预算表1.16" xfId="1567"/>
    <cellStyle name="标题 3 3 8" xfId="1568"/>
    <cellStyle name="标题 3 3 9" xfId="1569"/>
    <cellStyle name="标题 5 2" xfId="1570"/>
    <cellStyle name="标题 3 4" xfId="1571"/>
    <cellStyle name="标题 3 4 14" xfId="1572"/>
    <cellStyle name="标题 3 4 15" xfId="1573"/>
    <cellStyle name="标题 3 4 8" xfId="1574"/>
    <cellStyle name="标题 3 4 9" xfId="1575"/>
    <cellStyle name="标题 6 2" xfId="1576"/>
    <cellStyle name="标题 3 5" xfId="1577"/>
    <cellStyle name="标题 3 6" xfId="1578"/>
    <cellStyle name="标题 3 7" xfId="1579"/>
    <cellStyle name="标题 3 8" xfId="1580"/>
    <cellStyle name="标题 3 9" xfId="1581"/>
    <cellStyle name="标题 4 10" xfId="1582"/>
    <cellStyle name="强调文字颜色 5 2 4" xfId="1583"/>
    <cellStyle name="标题 4 11" xfId="1584"/>
    <cellStyle name="强调文字颜色 5 2 5" xfId="1585"/>
    <cellStyle name="标题 4 12" xfId="1586"/>
    <cellStyle name="强调文字颜色 5 2 6" xfId="1587"/>
    <cellStyle name="标题 4 13" xfId="1588"/>
    <cellStyle name="强调文字颜色 5 2 7" xfId="1589"/>
    <cellStyle name="标题 4 14" xfId="1590"/>
    <cellStyle name="强调文字颜色 5 2 8" xfId="1591"/>
    <cellStyle name="标题 4 15" xfId="1592"/>
    <cellStyle name="强调文字颜色 5 2 9" xfId="1593"/>
    <cellStyle name="标题 4 16" xfId="1594"/>
    <cellStyle name="标题 4 17" xfId="1595"/>
    <cellStyle name="标题 4 18" xfId="1596"/>
    <cellStyle name="标题 4 19" xfId="1597"/>
    <cellStyle name="标题 4 2 10" xfId="1598"/>
    <cellStyle name="标题 4 2 11" xfId="1599"/>
    <cellStyle name="标题 4 2 12" xfId="1600"/>
    <cellStyle name="标题 4 2 13" xfId="1601"/>
    <cellStyle name="标题 4 2 14" xfId="1602"/>
    <cellStyle name="标题 4 2 15" xfId="1603"/>
    <cellStyle name="标题 4 2 2" xfId="1604"/>
    <cellStyle name="标题 4 2 3" xfId="1605"/>
    <cellStyle name="标题 4 2 4" xfId="1606"/>
    <cellStyle name="标题 4 2 5" xfId="1607"/>
    <cellStyle name="标题 4 2 6" xfId="1608"/>
    <cellStyle name="标题 4 2 7" xfId="1609"/>
    <cellStyle name="标题 4 2 8" xfId="1610"/>
    <cellStyle name="标题 4 2 9" xfId="1611"/>
    <cellStyle name="标题 4 3" xfId="1612"/>
    <cellStyle name="标题 4 3 14" xfId="1613"/>
    <cellStyle name="标题 4 3 2" xfId="1614"/>
    <cellStyle name="标题 4 3 3" xfId="1615"/>
    <cellStyle name="标题 4 3 4" xfId="1616"/>
    <cellStyle name="标题 4 3 5" xfId="1617"/>
    <cellStyle name="标题 4 3 6" xfId="1618"/>
    <cellStyle name="标题 4 3 7" xfId="1619"/>
    <cellStyle name="标题 4 3 8" xfId="1620"/>
    <cellStyle name="标题 4 3 9" xfId="1621"/>
    <cellStyle name="标题 4 4" xfId="1622"/>
    <cellStyle name="标题 4 4 14" xfId="1623"/>
    <cellStyle name="标题 4 4 15" xfId="1624"/>
    <cellStyle name="标题 4 4 2" xfId="1625"/>
    <cellStyle name="标题 4 4 3" xfId="1626"/>
    <cellStyle name="标题 4 4 4" xfId="1627"/>
    <cellStyle name="适中 3 10" xfId="1628"/>
    <cellStyle name="标题 4 4 5" xfId="1629"/>
    <cellStyle name="适中 3 11" xfId="1630"/>
    <cellStyle name="标题 4 4 6" xfId="1631"/>
    <cellStyle name="适中 3 12" xfId="1632"/>
    <cellStyle name="标题 4 4 7" xfId="1633"/>
    <cellStyle name="适中 3 13" xfId="1634"/>
    <cellStyle name="标题 4 4 8" xfId="1635"/>
    <cellStyle name="适中 3 14" xfId="1636"/>
    <cellStyle name="标题 4 4 9" xfId="1637"/>
    <cellStyle name="适中 3 15" xfId="1638"/>
    <cellStyle name="标题 4 5" xfId="1639"/>
    <cellStyle name="标题 4 6" xfId="1640"/>
    <cellStyle name="标题 4 7" xfId="1641"/>
    <cellStyle name="标题 4 8" xfId="1642"/>
    <cellStyle name="标题 4 9" xfId="1643"/>
    <cellStyle name="标题 5" xfId="1644"/>
    <cellStyle name="标题 5 15" xfId="1645"/>
    <cellStyle name="标题 5 3" xfId="1646"/>
    <cellStyle name="标题 5 4" xfId="1647"/>
    <cellStyle name="标题 5 5" xfId="1648"/>
    <cellStyle name="好 3 10" xfId="1649"/>
    <cellStyle name="标题 5 6" xfId="1650"/>
    <cellStyle name="好 3 11" xfId="1651"/>
    <cellStyle name="标题 5 7" xfId="1652"/>
    <cellStyle name="好 3 12" xfId="1653"/>
    <cellStyle name="标题 5 8" xfId="1654"/>
    <cellStyle name="好 3 13" xfId="1655"/>
    <cellStyle name="标题 5 9" xfId="1656"/>
    <cellStyle name="好 3 14" xfId="1657"/>
    <cellStyle name="标题 6" xfId="1658"/>
    <cellStyle name="标题 6 10" xfId="1659"/>
    <cellStyle name="标题 6 11" xfId="1660"/>
    <cellStyle name="差 3 2" xfId="1661"/>
    <cellStyle name="标题 6 12" xfId="1662"/>
    <cellStyle name="差 3 3" xfId="1663"/>
    <cellStyle name="标题 6 13" xfId="1664"/>
    <cellStyle name="差 3 4" xfId="1665"/>
    <cellStyle name="标题 6 14" xfId="1666"/>
    <cellStyle name="差 3 5" xfId="1667"/>
    <cellStyle name="标题 6 15" xfId="1668"/>
    <cellStyle name="差 3 6" xfId="1669"/>
    <cellStyle name="标题 6 3" xfId="1670"/>
    <cellStyle name="标题 6 4" xfId="1671"/>
    <cellStyle name="标题 6 5" xfId="1672"/>
    <cellStyle name="注释 3 10" xfId="1673"/>
    <cellStyle name="标题 6 6" xfId="1674"/>
    <cellStyle name="注释 3 11" xfId="1675"/>
    <cellStyle name="标题 6 7" xfId="1676"/>
    <cellStyle name="注释 3 12" xfId="1677"/>
    <cellStyle name="标题 6 8" xfId="1678"/>
    <cellStyle name="注释 3 13" xfId="1679"/>
    <cellStyle name="标题 6 9" xfId="1680"/>
    <cellStyle name="注释 3 14" xfId="1681"/>
    <cellStyle name="标题 7 10" xfId="1682"/>
    <cellStyle name="标题 7 11" xfId="1683"/>
    <cellStyle name="标题 7 12" xfId="1684"/>
    <cellStyle name="标题 7 13" xfId="1685"/>
    <cellStyle name="标题 7 14" xfId="1686"/>
    <cellStyle name="标题 7 15" xfId="1687"/>
    <cellStyle name="标题 7 2" xfId="1688"/>
    <cellStyle name="标题 7 3" xfId="1689"/>
    <cellStyle name="标题 7 4" xfId="1690"/>
    <cellStyle name="标题 7 5" xfId="1691"/>
    <cellStyle name="标题 7 6" xfId="1692"/>
    <cellStyle name="标题 7 7" xfId="1693"/>
    <cellStyle name="标题 7 8" xfId="1694"/>
    <cellStyle name="标题 7 9" xfId="1695"/>
    <cellStyle name="差 10" xfId="1696"/>
    <cellStyle name="差 11" xfId="1697"/>
    <cellStyle name="差 12" xfId="1698"/>
    <cellStyle name="差 13" xfId="1699"/>
    <cellStyle name="差 14" xfId="1700"/>
    <cellStyle name="差 15" xfId="1701"/>
    <cellStyle name="差 16" xfId="1702"/>
    <cellStyle name="差 17" xfId="1703"/>
    <cellStyle name="差 18" xfId="1704"/>
    <cellStyle name="差 19" xfId="1705"/>
    <cellStyle name="差 2" xfId="1706"/>
    <cellStyle name="解释性文本 5" xfId="1707"/>
    <cellStyle name="差 2 10" xfId="1708"/>
    <cellStyle name="差 2 11" xfId="1709"/>
    <cellStyle name="差 2 12" xfId="1710"/>
    <cellStyle name="差 2 13" xfId="1711"/>
    <cellStyle name="差 2 14" xfId="1712"/>
    <cellStyle name="差 2 15" xfId="1713"/>
    <cellStyle name="差 2 2" xfId="1714"/>
    <cellStyle name="差 2 3" xfId="1715"/>
    <cellStyle name="差 2 4" xfId="1716"/>
    <cellStyle name="差 2 5" xfId="1717"/>
    <cellStyle name="差 2 6" xfId="1718"/>
    <cellStyle name="差 2 7" xfId="1719"/>
    <cellStyle name="差 2 8" xfId="1720"/>
    <cellStyle name="差 2 9" xfId="1721"/>
    <cellStyle name="差 3" xfId="1722"/>
    <cellStyle name="解释性文本 6" xfId="1723"/>
    <cellStyle name="差 3 10" xfId="1724"/>
    <cellStyle name="差 3 11" xfId="1725"/>
    <cellStyle name="差 3 12" xfId="1726"/>
    <cellStyle name="差 3 13" xfId="1727"/>
    <cellStyle name="差 3 14" xfId="1728"/>
    <cellStyle name="差 3 15" xfId="1729"/>
    <cellStyle name="差 3 7" xfId="1730"/>
    <cellStyle name="差 3 8" xfId="1731"/>
    <cellStyle name="差 3 9" xfId="1732"/>
    <cellStyle name="差 4" xfId="1733"/>
    <cellStyle name="解释性文本 7" xfId="1734"/>
    <cellStyle name="差 4 10" xfId="1735"/>
    <cellStyle name="差 4 11" xfId="1736"/>
    <cellStyle name="差 4 12" xfId="1737"/>
    <cellStyle name="差 4 13" xfId="1738"/>
    <cellStyle name="差 4 14" xfId="1739"/>
    <cellStyle name="差 4 15" xfId="1740"/>
    <cellStyle name="差 4 2" xfId="1741"/>
    <cellStyle name="差 4 3" xfId="1742"/>
    <cellStyle name="差 4 4" xfId="1743"/>
    <cellStyle name="好_2010年度非税收入情况表" xfId="1744"/>
    <cellStyle name="差 4 5" xfId="1745"/>
    <cellStyle name="差 4 6" xfId="1746"/>
    <cellStyle name="差 4 7" xfId="1747"/>
    <cellStyle name="差 4 8" xfId="1748"/>
    <cellStyle name="差 4 9" xfId="1749"/>
    <cellStyle name="差 5" xfId="1750"/>
    <cellStyle name="解释性文本 8" xfId="1751"/>
    <cellStyle name="差 6" xfId="1752"/>
    <cellStyle name="解释性文本 9" xfId="1753"/>
    <cellStyle name="差 7" xfId="1754"/>
    <cellStyle name="差 8" xfId="1755"/>
    <cellStyle name="差 9" xfId="1756"/>
    <cellStyle name="差_（定）明月山管委会本级宜春市二○一五年市级总预算安排情况表（草案）123" xfId="1757"/>
    <cellStyle name="差_2010年度非税收入情况表" xfId="1758"/>
    <cellStyle name="差_2010年最后下达 1-12月成本额度" xfId="1759"/>
    <cellStyle name="强调文字颜色 3 2 14" xfId="1760"/>
    <cellStyle name="差_2010年最后下达 1-12月成本额度 2" xfId="1761"/>
    <cellStyle name="差_二○一五年宜春经济技术开发区预算安排情况表（草案）" xfId="1762"/>
    <cellStyle name="差_明月山区二〇一六年预算上会表-市级修改" xfId="1763"/>
    <cellStyle name="差_宜春市二〇一六年市级总预算安排情况表 - 八稿" xfId="1764"/>
    <cellStyle name="常规 10" xfId="1765"/>
    <cellStyle name="常规 10 2" xfId="1766"/>
    <cellStyle name="常规 11" xfId="1767"/>
    <cellStyle name="常规 12" xfId="1768"/>
    <cellStyle name="好 4 2" xfId="1769"/>
    <cellStyle name="常规 13" xfId="1770"/>
    <cellStyle name="好 4 3" xfId="1771"/>
    <cellStyle name="常规 14" xfId="1772"/>
    <cellStyle name="好 4 4" xfId="1773"/>
    <cellStyle name="常规 2" xfId="1774"/>
    <cellStyle name="好 10" xfId="1775"/>
    <cellStyle name="常规 3 2" xfId="1776"/>
    <cellStyle name="常规 9" xfId="1777"/>
    <cellStyle name="好 17" xfId="1778"/>
    <cellStyle name="输出 4 8" xfId="1779"/>
    <cellStyle name="注释 16" xfId="1780"/>
    <cellStyle name="常规_上级补助（列基数）明细表" xfId="1781"/>
    <cellStyle name="常规_宜春市2016年一般公共预算税收返还和转移支付预算表" xfId="1782"/>
    <cellStyle name="好 18" xfId="1783"/>
    <cellStyle name="输出 4 9" xfId="1784"/>
    <cellStyle name="注释 17" xfId="1785"/>
    <cellStyle name="好 19" xfId="1786"/>
    <cellStyle name="注释 18" xfId="1787"/>
    <cellStyle name="好 2" xfId="1788"/>
    <cellStyle name="好 2 10" xfId="1789"/>
    <cellStyle name="好 2 11" xfId="1790"/>
    <cellStyle name="好 2 12" xfId="1791"/>
    <cellStyle name="好 2 13" xfId="1792"/>
    <cellStyle name="好 2 2" xfId="1793"/>
    <cellStyle name="好 3" xfId="1794"/>
    <cellStyle name="好 4" xfId="1795"/>
    <cellStyle name="好 4 10" xfId="1796"/>
    <cellStyle name="好 4 11" xfId="1797"/>
    <cellStyle name="好 4 12" xfId="1798"/>
    <cellStyle name="好 4 13" xfId="1799"/>
    <cellStyle name="检查单元格 2 2" xfId="1800"/>
    <cellStyle name="好 4 14" xfId="1801"/>
    <cellStyle name="检查单元格 2 3" xfId="1802"/>
    <cellStyle name="好 4 15" xfId="1803"/>
    <cellStyle name="检查单元格 2 4" xfId="1804"/>
    <cellStyle name="好_（定）明月山管委会本级宜春市二○一五年市级总预算安排情况表（草案）123" xfId="1805"/>
    <cellStyle name="好_2010年度非税收入情况表 2" xfId="1806"/>
    <cellStyle name="输入 4" xfId="1807"/>
    <cellStyle name="好_2010年最后下达 1-12月成本额度" xfId="1808"/>
    <cellStyle name="好_2010年最后下达 1-12月成本额度 2" xfId="1809"/>
    <cellStyle name="好_2017年上会预算表1.16" xfId="1810"/>
    <cellStyle name="好_二○一五年宜春经济技术开发区预算安排情况表（草案）" xfId="1811"/>
    <cellStyle name="好_明月山区二〇一六年预算上会表-市级修改" xfId="1812"/>
    <cellStyle name="好_宜春市二〇一六年市级总预算安排情况表 - 八稿" xfId="1813"/>
    <cellStyle name="汇总 10" xfId="1814"/>
    <cellStyle name="强调文字颜色 4 11" xfId="1815"/>
    <cellStyle name="汇总 11" xfId="1816"/>
    <cellStyle name="强调文字颜色 4 12" xfId="1817"/>
    <cellStyle name="汇总 12" xfId="1818"/>
    <cellStyle name="强调文字颜色 4 13" xfId="1819"/>
    <cellStyle name="汇总 13" xfId="1820"/>
    <cellStyle name="强调文字颜色 4 14" xfId="1821"/>
    <cellStyle name="汇总 14" xfId="1822"/>
    <cellStyle name="强调文字颜色 4 15" xfId="1823"/>
    <cellStyle name="汇总 15" xfId="1824"/>
    <cellStyle name="强调文字颜色 4 16" xfId="1825"/>
    <cellStyle name="汇总 2" xfId="1826"/>
    <cellStyle name="汇总 2 2" xfId="1827"/>
    <cellStyle name="强调文字颜色 4 2 7" xfId="1828"/>
    <cellStyle name="汇总 2 3" xfId="1829"/>
    <cellStyle name="强调文字颜色 4 2 8" xfId="1830"/>
    <cellStyle name="汇总 2 4" xfId="1831"/>
    <cellStyle name="强调文字颜色 4 2 9" xfId="1832"/>
    <cellStyle name="汇总 2 5" xfId="1833"/>
    <cellStyle name="汇总 2 6" xfId="1834"/>
    <cellStyle name="汇总 2 7" xfId="1835"/>
    <cellStyle name="汇总 2 8" xfId="1836"/>
    <cellStyle name="汇总 2 9" xfId="1837"/>
    <cellStyle name="汇总 3" xfId="1838"/>
    <cellStyle name="汇总 3 10" xfId="1839"/>
    <cellStyle name="汇总 3 11" xfId="1840"/>
    <cellStyle name="汇总 3 12" xfId="1841"/>
    <cellStyle name="汇总 3 13" xfId="1842"/>
    <cellStyle name="汇总 3 14" xfId="1843"/>
    <cellStyle name="汇总 3 15" xfId="1844"/>
    <cellStyle name="汇总 3 2" xfId="1845"/>
    <cellStyle name="强调文字颜色 4 3 7" xfId="1846"/>
    <cellStyle name="汇总 3 3" xfId="1847"/>
    <cellStyle name="强调文字颜色 4 3 8" xfId="1848"/>
    <cellStyle name="汇总 3 4" xfId="1849"/>
    <cellStyle name="强调文字颜色 4 3 9" xfId="1850"/>
    <cellStyle name="汇总 3 5" xfId="1851"/>
    <cellStyle name="汇总 3 6" xfId="1852"/>
    <cellStyle name="汇总 3 7" xfId="1853"/>
    <cellStyle name="汇总 3 8" xfId="1854"/>
    <cellStyle name="适中 2" xfId="1855"/>
    <cellStyle name="汇总 3 9" xfId="1856"/>
    <cellStyle name="适中 3" xfId="1857"/>
    <cellStyle name="汇总 4" xfId="1858"/>
    <cellStyle name="汇总 4 10" xfId="1859"/>
    <cellStyle name="汇总 4 11" xfId="1860"/>
    <cellStyle name="汇总 4 12" xfId="1861"/>
    <cellStyle name="汇总 4 13" xfId="1862"/>
    <cellStyle name="计算 4 2" xfId="1863"/>
    <cellStyle name="汇总 4 14" xfId="1864"/>
    <cellStyle name="计算 4 3" xfId="1865"/>
    <cellStyle name="汇总 4 15" xfId="1866"/>
    <cellStyle name="计算 4 4" xfId="1867"/>
    <cellStyle name="汇总 4 2" xfId="1868"/>
    <cellStyle name="强调文字颜色 4 4 7" xfId="1869"/>
    <cellStyle name="汇总 4 3" xfId="1870"/>
    <cellStyle name="强调文字颜色 4 4 8" xfId="1871"/>
    <cellStyle name="汇总 4 4" xfId="1872"/>
    <cellStyle name="强调文字颜色 4 4 9" xfId="1873"/>
    <cellStyle name="汇总 4 5" xfId="1874"/>
    <cellStyle name="汇总 4 6" xfId="1875"/>
    <cellStyle name="汇总 4 7" xfId="1876"/>
    <cellStyle name="汇总 4 8" xfId="1877"/>
    <cellStyle name="汇总 4 9" xfId="1878"/>
    <cellStyle name="汇总 5" xfId="1879"/>
    <cellStyle name="汇总 6" xfId="1880"/>
    <cellStyle name="汇总 7" xfId="1881"/>
    <cellStyle name="汇总 8" xfId="1882"/>
    <cellStyle name="汇总 9" xfId="1883"/>
    <cellStyle name="计算 10" xfId="1884"/>
    <cellStyle name="计算 11" xfId="1885"/>
    <cellStyle name="计算 12" xfId="1886"/>
    <cellStyle name="计算 13" xfId="1887"/>
    <cellStyle name="计算 14" xfId="1888"/>
    <cellStyle name="计算 15" xfId="1889"/>
    <cellStyle name="计算 16" xfId="1890"/>
    <cellStyle name="计算 17" xfId="1891"/>
    <cellStyle name="计算 18" xfId="1892"/>
    <cellStyle name="计算 19" xfId="1893"/>
    <cellStyle name="计算 2" xfId="1894"/>
    <cellStyle name="计算 2 2" xfId="1895"/>
    <cellStyle name="计算 2 3" xfId="1896"/>
    <cellStyle name="计算 2 4" xfId="1897"/>
    <cellStyle name="计算 2 5" xfId="1898"/>
    <cellStyle name="计算 2 6" xfId="1899"/>
    <cellStyle name="计算 2 7" xfId="1900"/>
    <cellStyle name="计算 2 8" xfId="1901"/>
    <cellStyle name="计算 2 9" xfId="1902"/>
    <cellStyle name="计算 3" xfId="1903"/>
    <cellStyle name="计算 3 10" xfId="1904"/>
    <cellStyle name="链接单元格 18" xfId="1905"/>
    <cellStyle name="计算 3 11" xfId="1906"/>
    <cellStyle name="链接单元格 19" xfId="1907"/>
    <cellStyle name="计算 3 12" xfId="1908"/>
    <cellStyle name="计算 3 13" xfId="1909"/>
    <cellStyle name="计算 3 14" xfId="1910"/>
    <cellStyle name="计算 3 15" xfId="1911"/>
    <cellStyle name="计算 3 2" xfId="1912"/>
    <cellStyle name="强调文字颜色 4 4 13" xfId="1913"/>
    <cellStyle name="计算 3 3" xfId="1914"/>
    <cellStyle name="强调文字颜色 4 4 14" xfId="1915"/>
    <cellStyle name="计算 3 4" xfId="1916"/>
    <cellStyle name="强调文字颜色 4 4 15" xfId="1917"/>
    <cellStyle name="计算 3 5" xfId="1918"/>
    <cellStyle name="计算 3 6" xfId="1919"/>
    <cellStyle name="计算 3 7" xfId="1920"/>
    <cellStyle name="计算 3 8" xfId="1921"/>
    <cellStyle name="计算 3 9" xfId="1922"/>
    <cellStyle name="计算 4" xfId="1923"/>
    <cellStyle name="计算 4 15" xfId="1924"/>
    <cellStyle name="计算 4 5" xfId="1925"/>
    <cellStyle name="计算 5" xfId="1926"/>
    <cellStyle name="计算 6" xfId="1927"/>
    <cellStyle name="适中 2 10" xfId="1928"/>
    <cellStyle name="计算 7" xfId="1929"/>
    <cellStyle name="适中 2 11" xfId="1930"/>
    <cellStyle name="计算 8" xfId="1931"/>
    <cellStyle name="适中 2 12" xfId="1932"/>
    <cellStyle name="计算 9" xfId="1933"/>
    <cellStyle name="适中 2 13" xfId="1934"/>
    <cellStyle name="检查单元格 10" xfId="1935"/>
    <cellStyle name="检查单元格 12" xfId="1936"/>
    <cellStyle name="检查单元格 13" xfId="1937"/>
    <cellStyle name="检查单元格 14" xfId="1938"/>
    <cellStyle name="检查单元格 15" xfId="1939"/>
    <cellStyle name="检查单元格 16" xfId="1940"/>
    <cellStyle name="检查单元格 17" xfId="1941"/>
    <cellStyle name="检查单元格 18" xfId="1942"/>
    <cellStyle name="检查单元格 19" xfId="1943"/>
    <cellStyle name="检查单元格 2" xfId="1944"/>
    <cellStyle name="检查单元格 2 10" xfId="1945"/>
    <cellStyle name="检查单元格 2 11" xfId="1946"/>
    <cellStyle name="检查单元格 2 12" xfId="1947"/>
    <cellStyle name="检查单元格 2 13" xfId="1948"/>
    <cellStyle name="检查单元格 2 14" xfId="1949"/>
    <cellStyle name="检查单元格 2 15" xfId="1950"/>
    <cellStyle name="检查单元格 3" xfId="1951"/>
    <cellStyle name="检查单元格 3 10" xfId="1952"/>
    <cellStyle name="检查单元格 3 11" xfId="1953"/>
    <cellStyle name="检查单元格 3 12" xfId="1954"/>
    <cellStyle name="检查单元格 3 13" xfId="1955"/>
    <cellStyle name="检查单元格 3 14" xfId="1956"/>
    <cellStyle name="检查单元格 3 15" xfId="1957"/>
    <cellStyle name="检查单元格 3 2" xfId="1958"/>
    <cellStyle name="检查单元格 3 3" xfId="1959"/>
    <cellStyle name="检查单元格 3 4" xfId="1960"/>
    <cellStyle name="检查单元格 3 5" xfId="1961"/>
    <cellStyle name="检查单元格 3 6" xfId="1962"/>
    <cellStyle name="检查单元格 3 7" xfId="1963"/>
    <cellStyle name="检查单元格 3 8" xfId="1964"/>
    <cellStyle name="检查单元格 3 9" xfId="1965"/>
    <cellStyle name="检查单元格 4" xfId="1966"/>
    <cellStyle name="检查单元格 4 10" xfId="1967"/>
    <cellStyle name="检查单元格 4 11" xfId="1968"/>
    <cellStyle name="检查单元格 4 12" xfId="1969"/>
    <cellStyle name="检查单元格 4 13" xfId="1970"/>
    <cellStyle name="检查单元格 4 2" xfId="1971"/>
    <cellStyle name="检查单元格 4 3" xfId="1972"/>
    <cellStyle name="检查单元格 4 4" xfId="1973"/>
    <cellStyle name="检查单元格 4 5" xfId="1974"/>
    <cellStyle name="检查单元格 4 6" xfId="1975"/>
    <cellStyle name="检查单元格 4 7" xfId="1976"/>
    <cellStyle name="检查单元格 4 8" xfId="1977"/>
    <cellStyle name="检查单元格 4 9" xfId="1978"/>
    <cellStyle name="检查单元格 5" xfId="1979"/>
    <cellStyle name="检查单元格 6" xfId="1980"/>
    <cellStyle name="检查单元格 7" xfId="1981"/>
    <cellStyle name="检查单元格 8" xfId="1982"/>
    <cellStyle name="检查单元格 9" xfId="1983"/>
    <cellStyle name="解释性文本 10" xfId="1984"/>
    <cellStyle name="解释性文本 11" xfId="1985"/>
    <cellStyle name="解释性文本 12" xfId="1986"/>
    <cellStyle name="解释性文本 13" xfId="1987"/>
    <cellStyle name="解释性文本 14" xfId="1988"/>
    <cellStyle name="解释性文本 15" xfId="1989"/>
    <cellStyle name="解释性文本 16" xfId="1990"/>
    <cellStyle name="解释性文本 17" xfId="1991"/>
    <cellStyle name="解释性文本 18" xfId="1992"/>
    <cellStyle name="解释性文本 19" xfId="1993"/>
    <cellStyle name="解释性文本 2" xfId="1994"/>
    <cellStyle name="解释性文本 2 10" xfId="1995"/>
    <cellStyle name="解释性文本 2 11" xfId="1996"/>
    <cellStyle name="解释性文本 2 12" xfId="1997"/>
    <cellStyle name="解释性文本 2 13" xfId="1998"/>
    <cellStyle name="解释性文本 2 14" xfId="1999"/>
    <cellStyle name="解释性文本 2 15" xfId="2000"/>
    <cellStyle name="解释性文本 2 6" xfId="2001"/>
    <cellStyle name="解释性文本 2 7" xfId="2002"/>
    <cellStyle name="解释性文本 2 8" xfId="2003"/>
    <cellStyle name="解释性文本 2 9" xfId="2004"/>
    <cellStyle name="解释性文本 3" xfId="2005"/>
    <cellStyle name="解释性文本 3 10" xfId="2006"/>
    <cellStyle name="解释性文本 3 11" xfId="2007"/>
    <cellStyle name="解释性文本 3 12" xfId="2008"/>
    <cellStyle name="解释性文本 3 13" xfId="2009"/>
    <cellStyle name="解释性文本 3 14" xfId="2010"/>
    <cellStyle name="解释性文本 3 15" xfId="2011"/>
    <cellStyle name="解释性文本 3 6" xfId="2012"/>
    <cellStyle name="解释性文本 3 7" xfId="2013"/>
    <cellStyle name="解释性文本 3 8" xfId="2014"/>
    <cellStyle name="解释性文本 3 9" xfId="2015"/>
    <cellStyle name="解释性文本 4" xfId="2016"/>
    <cellStyle name="解释性文本 4 2" xfId="2017"/>
    <cellStyle name="解释性文本 4 3" xfId="2018"/>
    <cellStyle name="解释性文本 4 4" xfId="2019"/>
    <cellStyle name="解释性文本 4 5" xfId="2020"/>
    <cellStyle name="解释性文本 4 6" xfId="2021"/>
    <cellStyle name="解释性文本 4 7" xfId="2022"/>
    <cellStyle name="解释性文本 4 8" xfId="2023"/>
    <cellStyle name="解释性文本 4 9" xfId="2024"/>
    <cellStyle name="警告文本 10" xfId="2025"/>
    <cellStyle name="警告文本 11" xfId="2026"/>
    <cellStyle name="警告文本 12" xfId="2027"/>
    <cellStyle name="警告文本 13" xfId="2028"/>
    <cellStyle name="警告文本 14" xfId="2029"/>
    <cellStyle name="警告文本 15" xfId="2030"/>
    <cellStyle name="警告文本 16" xfId="2031"/>
    <cellStyle name="警告文本 17" xfId="2032"/>
    <cellStyle name="警告文本 18" xfId="2033"/>
    <cellStyle name="警告文本 19" xfId="2034"/>
    <cellStyle name="警告文本 2" xfId="2035"/>
    <cellStyle name="警告文本 2 10" xfId="2036"/>
    <cellStyle name="警告文本 2 11" xfId="2037"/>
    <cellStyle name="警告文本 2 12" xfId="2038"/>
    <cellStyle name="警告文本 2 13" xfId="2039"/>
    <cellStyle name="警告文本 2 2" xfId="2040"/>
    <cellStyle name="警告文本 2 9" xfId="2041"/>
    <cellStyle name="警告文本 3" xfId="2042"/>
    <cellStyle name="警告文本 3 10" xfId="2043"/>
    <cellStyle name="强调文字颜色 3 4 3" xfId="2044"/>
    <cellStyle name="警告文本 3 11" xfId="2045"/>
    <cellStyle name="强调文字颜色 3 4 4" xfId="2046"/>
    <cellStyle name="警告文本 3 12" xfId="2047"/>
    <cellStyle name="强调文字颜色 3 4 5" xfId="2048"/>
    <cellStyle name="警告文本 3 13" xfId="2049"/>
    <cellStyle name="强调文字颜色 3 4 6" xfId="2050"/>
    <cellStyle name="警告文本 3 14" xfId="2051"/>
    <cellStyle name="强调文字颜色 3 4 7" xfId="2052"/>
    <cellStyle name="警告文本 3 15" xfId="2053"/>
    <cellStyle name="强调文字颜色 3 4 8" xfId="2054"/>
    <cellStyle name="警告文本 3 2" xfId="2055"/>
    <cellStyle name="警告文本 3 3" xfId="2056"/>
    <cellStyle name="警告文本 3 4" xfId="2057"/>
    <cellStyle name="警告文本 3 5" xfId="2058"/>
    <cellStyle name="警告文本 3 6" xfId="2059"/>
    <cellStyle name="警告文本 3 7" xfId="2060"/>
    <cellStyle name="警告文本 3 8" xfId="2061"/>
    <cellStyle name="警告文本 3 9" xfId="2062"/>
    <cellStyle name="警告文本 4" xfId="2063"/>
    <cellStyle name="警告文本 4 2" xfId="2064"/>
    <cellStyle name="警告文本 4 3" xfId="2065"/>
    <cellStyle name="警告文本 4 4" xfId="2066"/>
    <cellStyle name="警告文本 4 5" xfId="2067"/>
    <cellStyle name="警告文本 4 6" xfId="2068"/>
    <cellStyle name="警告文本 4 7" xfId="2069"/>
    <cellStyle name="警告文本 4 8" xfId="2070"/>
    <cellStyle name="警告文本 4 9" xfId="2071"/>
    <cellStyle name="警告文本 5" xfId="2072"/>
    <cellStyle name="警告文本 6" xfId="2073"/>
    <cellStyle name="警告文本 7" xfId="2074"/>
    <cellStyle name="警告文本 8" xfId="2075"/>
    <cellStyle name="警告文本 9" xfId="2076"/>
    <cellStyle name="链接单元格 10" xfId="2077"/>
    <cellStyle name="链接单元格 11" xfId="2078"/>
    <cellStyle name="链接单元格 12" xfId="2079"/>
    <cellStyle name="链接单元格 13" xfId="2080"/>
    <cellStyle name="链接单元格 14" xfId="2081"/>
    <cellStyle name="链接单元格 15" xfId="2082"/>
    <cellStyle name="链接单元格 16" xfId="2083"/>
    <cellStyle name="链接单元格 17" xfId="2084"/>
    <cellStyle name="链接单元格 2" xfId="2085"/>
    <cellStyle name="链接单元格 2 10" xfId="2086"/>
    <cellStyle name="链接单元格 2 11" xfId="2087"/>
    <cellStyle name="链接单元格 2 12" xfId="2088"/>
    <cellStyle name="链接单元格 2 13" xfId="2089"/>
    <cellStyle name="链接单元格 2 14" xfId="2090"/>
    <cellStyle name="链接单元格 2 15" xfId="2091"/>
    <cellStyle name="链接单元格 2 2" xfId="2092"/>
    <cellStyle name="链接单元格 2 3" xfId="2093"/>
    <cellStyle name="链接单元格 2 4" xfId="2094"/>
    <cellStyle name="链接单元格 2 5" xfId="2095"/>
    <cellStyle name="链接单元格 2 6" xfId="2096"/>
    <cellStyle name="链接单元格 2 7" xfId="2097"/>
    <cellStyle name="链接单元格 2 8" xfId="2098"/>
    <cellStyle name="链接单元格 2 9" xfId="2099"/>
    <cellStyle name="链接单元格 3" xfId="2100"/>
    <cellStyle name="链接单元格 3 10" xfId="2101"/>
    <cellStyle name="链接单元格 3 12" xfId="2102"/>
    <cellStyle name="强调文字颜色 2 2" xfId="2103"/>
    <cellStyle name="链接单元格 3 13" xfId="2104"/>
    <cellStyle name="强调文字颜色 2 3" xfId="2105"/>
    <cellStyle name="链接单元格 3 14" xfId="2106"/>
    <cellStyle name="强调文字颜色 2 4" xfId="2107"/>
    <cellStyle name="链接单元格 3 15" xfId="2108"/>
    <cellStyle name="强调文字颜色 2 5" xfId="2109"/>
    <cellStyle name="链接单元格 3 2" xfId="2110"/>
    <cellStyle name="链接单元格 3 3" xfId="2111"/>
    <cellStyle name="链接单元格 3 4" xfId="2112"/>
    <cellStyle name="链接单元格 3 5" xfId="2113"/>
    <cellStyle name="链接单元格 3 6" xfId="2114"/>
    <cellStyle name="链接单元格 3 7" xfId="2115"/>
    <cellStyle name="链接单元格 3 8" xfId="2116"/>
    <cellStyle name="链接单元格 3 9" xfId="2117"/>
    <cellStyle name="链接单元格 4" xfId="2118"/>
    <cellStyle name="链接单元格 4 10" xfId="2119"/>
    <cellStyle name="链接单元格 4 11" xfId="2120"/>
    <cellStyle name="链接单元格 4 12" xfId="2121"/>
    <cellStyle name="链接单元格 4 13" xfId="2122"/>
    <cellStyle name="链接单元格 4 14" xfId="2123"/>
    <cellStyle name="链接单元格 4 15" xfId="2124"/>
    <cellStyle name="链接单元格 4 2" xfId="2125"/>
    <cellStyle name="链接单元格 4 3" xfId="2126"/>
    <cellStyle name="链接单元格 4 4" xfId="2127"/>
    <cellStyle name="链接单元格 4 5" xfId="2128"/>
    <cellStyle name="链接单元格 4 6" xfId="2129"/>
    <cellStyle name="链接单元格 4 7" xfId="2130"/>
    <cellStyle name="链接单元格 4 8" xfId="2131"/>
    <cellStyle name="链接单元格 4 9" xfId="2132"/>
    <cellStyle name="链接单元格 5" xfId="2133"/>
    <cellStyle name="链接单元格 6" xfId="2134"/>
    <cellStyle name="链接单元格 7" xfId="2135"/>
    <cellStyle name="链接单元格 8" xfId="2136"/>
    <cellStyle name="链接单元格 9" xfId="2137"/>
    <cellStyle name="千位[0]_E22" xfId="2138"/>
    <cellStyle name="千位_E22" xfId="2139"/>
    <cellStyle name="强调文字颜色 1 10" xfId="2140"/>
    <cellStyle name="强调文字颜色 6 2 6" xfId="2141"/>
    <cellStyle name="强调文字颜色 1 11" xfId="2142"/>
    <cellStyle name="强调文字颜色 6 2 7" xfId="2143"/>
    <cellStyle name="强调文字颜色 1 12" xfId="2144"/>
    <cellStyle name="强调文字颜色 6 2 8" xfId="2145"/>
    <cellStyle name="强调文字颜色 1 13" xfId="2146"/>
    <cellStyle name="强调文字颜色 6 2 9" xfId="2147"/>
    <cellStyle name="强调文字颜色 1 14" xfId="2148"/>
    <cellStyle name="强调文字颜色 1 15" xfId="2149"/>
    <cellStyle name="强调文字颜色 1 16" xfId="2150"/>
    <cellStyle name="强调文字颜色 1 17" xfId="2151"/>
    <cellStyle name="强调文字颜色 1 18" xfId="2152"/>
    <cellStyle name="强调文字颜色 1 19" xfId="2153"/>
    <cellStyle name="强调文字颜色 1 2" xfId="2154"/>
    <cellStyle name="强调文字颜色 1 2 10" xfId="2155"/>
    <cellStyle name="强调文字颜色 1 2 11" xfId="2156"/>
    <cellStyle name="强调文字颜色 1 3" xfId="2157"/>
    <cellStyle name="强调文字颜色 1 3 10" xfId="2158"/>
    <cellStyle name="强调文字颜色 1 3 11" xfId="2159"/>
    <cellStyle name="强调文字颜色 1 3 12" xfId="2160"/>
    <cellStyle name="强调文字颜色 1 3 13" xfId="2161"/>
    <cellStyle name="强调文字颜色 1 3 14" xfId="2162"/>
    <cellStyle name="强调文字颜色 1 3 15" xfId="2163"/>
    <cellStyle name="强调文字颜色 1 3 2" xfId="2164"/>
    <cellStyle name="强调文字颜色 1 3 3" xfId="2165"/>
    <cellStyle name="强调文字颜色 1 3 4" xfId="2166"/>
    <cellStyle name="强调文字颜色 1 3 5" xfId="2167"/>
    <cellStyle name="强调文字颜色 6 2 10" xfId="2168"/>
    <cellStyle name="强调文字颜色 1 3 6" xfId="2169"/>
    <cellStyle name="强调文字颜色 6 2 11" xfId="2170"/>
    <cellStyle name="强调文字颜色 1 3 7" xfId="2171"/>
    <cellStyle name="强调文字颜色 6 2 12" xfId="2172"/>
    <cellStyle name="强调文字颜色 1 3 8" xfId="2173"/>
    <cellStyle name="强调文字颜色 6 2 13" xfId="2174"/>
    <cellStyle name="强调文字颜色 1 3 9" xfId="2175"/>
    <cellStyle name="强调文字颜色 6 2 14" xfId="2176"/>
    <cellStyle name="强调文字颜色 1 4" xfId="2177"/>
    <cellStyle name="强调文字颜色 1 4 10" xfId="2178"/>
    <cellStyle name="强调文字颜色 1 4 11" xfId="2179"/>
    <cellStyle name="强调文字颜色 1 4 12" xfId="2180"/>
    <cellStyle name="强调文字颜色 1 4 13" xfId="2181"/>
    <cellStyle name="强调文字颜色 1 4 14" xfId="2182"/>
    <cellStyle name="强调文字颜色 1 4 15" xfId="2183"/>
    <cellStyle name="强调文字颜色 1 4 2" xfId="2184"/>
    <cellStyle name="强调文字颜色 1 4 3" xfId="2185"/>
    <cellStyle name="强调文字颜色 1 4 4" xfId="2186"/>
    <cellStyle name="强调文字颜色 1 4 5" xfId="2187"/>
    <cellStyle name="强调文字颜色 1 4 6" xfId="2188"/>
    <cellStyle name="强调文字颜色 1 4 7" xfId="2189"/>
    <cellStyle name="强调文字颜色 1 4 8" xfId="2190"/>
    <cellStyle name="强调文字颜色 1 4 9" xfId="2191"/>
    <cellStyle name="强调文字颜色 1 5" xfId="2192"/>
    <cellStyle name="强调文字颜色 1 6" xfId="2193"/>
    <cellStyle name="强调文字颜色 1 7" xfId="2194"/>
    <cellStyle name="强调文字颜色 1 8" xfId="2195"/>
    <cellStyle name="强调文字颜色 1 9" xfId="2196"/>
    <cellStyle name="强调文字颜色 2 14" xfId="2197"/>
    <cellStyle name="强调文字颜色 2 15" xfId="2198"/>
    <cellStyle name="强调文字颜色 2 16" xfId="2199"/>
    <cellStyle name="强调文字颜色 2 17" xfId="2200"/>
    <cellStyle name="强调文字颜色 2 18" xfId="2201"/>
    <cellStyle name="强调文字颜色 2 19" xfId="2202"/>
    <cellStyle name="强调文字颜色 2 2 10" xfId="2203"/>
    <cellStyle name="强调文字颜色 2 2 11" xfId="2204"/>
    <cellStyle name="强调文字颜色 2 2 2" xfId="2205"/>
    <cellStyle name="强调文字颜色 2 2 3" xfId="2206"/>
    <cellStyle name="强调文字颜色 2 2 4" xfId="2207"/>
    <cellStyle name="强调文字颜色 2 2 5" xfId="2208"/>
    <cellStyle name="强调文字颜色 2 2 6" xfId="2209"/>
    <cellStyle name="强调文字颜色 2 2 7" xfId="2210"/>
    <cellStyle name="强调文字颜色 2 2 8" xfId="2211"/>
    <cellStyle name="强调文字颜色 2 2 9" xfId="2212"/>
    <cellStyle name="强调文字颜色 2 3 10" xfId="2213"/>
    <cellStyle name="强调文字颜色 2 3 11" xfId="2214"/>
    <cellStyle name="强调文字颜色 2 3 6" xfId="2215"/>
    <cellStyle name="强调文字颜色 2 3 7" xfId="2216"/>
    <cellStyle name="强调文字颜色 2 3 8" xfId="2217"/>
    <cellStyle name="强调文字颜色 2 3 9" xfId="2218"/>
    <cellStyle name="强调文字颜色 2 4 10" xfId="2219"/>
    <cellStyle name="强调文字颜色 2 4 11" xfId="2220"/>
    <cellStyle name="强调文字颜色 2 4 12" xfId="2221"/>
    <cellStyle name="强调文字颜色 2 4 13" xfId="2222"/>
    <cellStyle name="强调文字颜色 2 4 14" xfId="2223"/>
    <cellStyle name="强调文字颜色 2 4 15" xfId="2224"/>
    <cellStyle name="强调文字颜色 2 4 2" xfId="2225"/>
    <cellStyle name="强调文字颜色 2 4 3" xfId="2226"/>
    <cellStyle name="强调文字颜色 2 4 4" xfId="2227"/>
    <cellStyle name="强调文字颜色 2 4 5" xfId="2228"/>
    <cellStyle name="强调文字颜色 2 4 6" xfId="2229"/>
    <cellStyle name="强调文字颜色 2 4 7" xfId="2230"/>
    <cellStyle name="强调文字颜色 2 4 8" xfId="2231"/>
    <cellStyle name="强调文字颜色 2 4 9" xfId="2232"/>
    <cellStyle name="强调文字颜色 2 6" xfId="2233"/>
    <cellStyle name="强调文字颜色 2 7" xfId="2234"/>
    <cellStyle name="强调文字颜色 2 8" xfId="2235"/>
    <cellStyle name="强调文字颜色 2 9" xfId="2236"/>
    <cellStyle name="强调文字颜色 3 10" xfId="2237"/>
    <cellStyle name="强调文字颜色 3 11" xfId="2238"/>
    <cellStyle name="强调文字颜色 3 12" xfId="2239"/>
    <cellStyle name="强调文字颜色 3 13" xfId="2240"/>
    <cellStyle name="强调文字颜色 3 14" xfId="2241"/>
    <cellStyle name="强调文字颜色 3 15" xfId="2242"/>
    <cellStyle name="强调文字颜色 3 16" xfId="2243"/>
    <cellStyle name="强调文字颜色 3 17" xfId="2244"/>
    <cellStyle name="强调文字颜色 3 18" xfId="2245"/>
    <cellStyle name="强调文字颜色 3 19" xfId="2246"/>
    <cellStyle name="强调文字颜色 3 2" xfId="2247"/>
    <cellStyle name="强调文字颜色 3 2 10" xfId="2248"/>
    <cellStyle name="强调文字颜色 3 2 11" xfId="2249"/>
    <cellStyle name="强调文字颜色 3 2 12" xfId="2250"/>
    <cellStyle name="强调文字颜色 3 2 13" xfId="2251"/>
    <cellStyle name="强调文字颜色 3 2 15" xfId="2252"/>
    <cellStyle name="强调文字颜色 3 2 2" xfId="2253"/>
    <cellStyle name="强调文字颜色 5 4 11" xfId="2254"/>
    <cellStyle name="强调文字颜色 3 2 3" xfId="2255"/>
    <cellStyle name="强调文字颜色 5 4 12" xfId="2256"/>
    <cellStyle name="强调文字颜色 3 2 4" xfId="2257"/>
    <cellStyle name="强调文字颜色 5 4 13" xfId="2258"/>
    <cellStyle name="强调文字颜色 3 2 5" xfId="2259"/>
    <cellStyle name="强调文字颜色 5 4 14" xfId="2260"/>
    <cellStyle name="强调文字颜色 3 2 6" xfId="2261"/>
    <cellStyle name="强调文字颜色 5 4 15" xfId="2262"/>
    <cellStyle name="强调文字颜色 3 2 7" xfId="2263"/>
    <cellStyle name="强调文字颜色 3 2 8" xfId="2264"/>
    <cellStyle name="强调文字颜色 3 2 9" xfId="2265"/>
    <cellStyle name="强调文字颜色 3 3" xfId="2266"/>
    <cellStyle name="强调文字颜色 3 3 10" xfId="2267"/>
    <cellStyle name="强调文字颜色 3 3 11" xfId="2268"/>
    <cellStyle name="强调文字颜色 3 3 12" xfId="2269"/>
    <cellStyle name="强调文字颜色 3 3 13" xfId="2270"/>
    <cellStyle name="强调文字颜色 3 3 14" xfId="2271"/>
    <cellStyle name="强调文字颜色 3 3 15" xfId="2272"/>
    <cellStyle name="强调文字颜色 3 3 2" xfId="2273"/>
    <cellStyle name="强调文字颜色 3 3 3" xfId="2274"/>
    <cellStyle name="强调文字颜色 3 3 4" xfId="2275"/>
    <cellStyle name="强调文字颜色 3 3 5" xfId="2276"/>
    <cellStyle name="强调文字颜色 3 3 6" xfId="2277"/>
    <cellStyle name="强调文字颜色 3 3 7" xfId="2278"/>
    <cellStyle name="强调文字颜色 3 3 8" xfId="2279"/>
    <cellStyle name="强调文字颜色 3 3 9" xfId="2280"/>
    <cellStyle name="强调文字颜色 3 4" xfId="2281"/>
    <cellStyle name="强调文字颜色 3 4 10" xfId="2282"/>
    <cellStyle name="强调文字颜色 3 4 11" xfId="2283"/>
    <cellStyle name="强调文字颜色 3 4 12" xfId="2284"/>
    <cellStyle name="强调文字颜色 3 4 13" xfId="2285"/>
    <cellStyle name="强调文字颜色 3 4 14" xfId="2286"/>
    <cellStyle name="强调文字颜色 3 4 15" xfId="2287"/>
    <cellStyle name="强调文字颜色 3 4 2" xfId="2288"/>
    <cellStyle name="强调文字颜色 3 4 9" xfId="2289"/>
    <cellStyle name="强调文字颜色 3 5" xfId="2290"/>
    <cellStyle name="强调文字颜色 3 6" xfId="2291"/>
    <cellStyle name="强调文字颜色 3 7" xfId="2292"/>
    <cellStyle name="强调文字颜色 3 8" xfId="2293"/>
    <cellStyle name="强调文字颜色 3 9" xfId="2294"/>
    <cellStyle name="强调文字颜色 4 10" xfId="2295"/>
    <cellStyle name="强调文字颜色 4 2" xfId="2296"/>
    <cellStyle name="强调文字颜色 4 2 10" xfId="2297"/>
    <cellStyle name="强调文字颜色 4 2 11" xfId="2298"/>
    <cellStyle name="强调文字颜色 4 2 12" xfId="2299"/>
    <cellStyle name="强调文字颜色 4 2 13" xfId="2300"/>
    <cellStyle name="强调文字颜色 4 2 14" xfId="2301"/>
    <cellStyle name="强调文字颜色 4 2 15" xfId="2302"/>
    <cellStyle name="强调文字颜色 4 2 2" xfId="2303"/>
    <cellStyle name="强调文字颜色 4 2 3" xfId="2304"/>
    <cellStyle name="强调文字颜色 4 2 4" xfId="2305"/>
    <cellStyle name="强调文字颜色 4 2 5" xfId="2306"/>
    <cellStyle name="强调文字颜色 4 2 6" xfId="2307"/>
    <cellStyle name="强调文字颜色 4 3" xfId="2308"/>
    <cellStyle name="强调文字颜色 4 3 10" xfId="2309"/>
    <cellStyle name="强调文字颜色 4 3 11" xfId="2310"/>
    <cellStyle name="强调文字颜色 4 3 12" xfId="2311"/>
    <cellStyle name="强调文字颜色 4 3 13" xfId="2312"/>
    <cellStyle name="强调文字颜色 4 3 14" xfId="2313"/>
    <cellStyle name="强调文字颜色 4 3 15" xfId="2314"/>
    <cellStyle name="强调文字颜色 4 3 2" xfId="2315"/>
    <cellStyle name="强调文字颜色 4 3 3" xfId="2316"/>
    <cellStyle name="强调文字颜色 4 3 4" xfId="2317"/>
    <cellStyle name="强调文字颜色 4 3 5" xfId="2318"/>
    <cellStyle name="强调文字颜色 4 3 6" xfId="2319"/>
    <cellStyle name="强调文字颜色 4 4" xfId="2320"/>
    <cellStyle name="强调文字颜色 4 4 10" xfId="2321"/>
    <cellStyle name="强调文字颜色 4 4 11" xfId="2322"/>
    <cellStyle name="强调文字颜色 4 4 12" xfId="2323"/>
    <cellStyle name="强调文字颜色 4 4 2" xfId="2324"/>
    <cellStyle name="强调文字颜色 4 4 3" xfId="2325"/>
    <cellStyle name="强调文字颜色 4 4 4" xfId="2326"/>
    <cellStyle name="强调文字颜色 4 4 5" xfId="2327"/>
    <cellStyle name="强调文字颜色 4 4 6" xfId="2328"/>
    <cellStyle name="强调文字颜色 4 5" xfId="2329"/>
    <cellStyle name="强调文字颜色 4 6" xfId="2330"/>
    <cellStyle name="强调文字颜色 4 7" xfId="2331"/>
    <cellStyle name="强调文字颜色 4 8" xfId="2332"/>
    <cellStyle name="输入 10" xfId="2333"/>
    <cellStyle name="强调文字颜色 4 9" xfId="2334"/>
    <cellStyle name="输入 11" xfId="2335"/>
    <cellStyle name="强调文字颜色 5 10" xfId="2336"/>
    <cellStyle name="强调文字颜色 5 11" xfId="2337"/>
    <cellStyle name="强调文字颜色 5 12" xfId="2338"/>
    <cellStyle name="强调文字颜色 5 13" xfId="2339"/>
    <cellStyle name="强调文字颜色 5 14" xfId="2340"/>
    <cellStyle name="强调文字颜色 5 15" xfId="2341"/>
    <cellStyle name="强调文字颜色 5 2" xfId="2342"/>
    <cellStyle name="强调文字颜色 5 2 10" xfId="2343"/>
    <cellStyle name="强调文字颜色 5 2 11" xfId="2344"/>
    <cellStyle name="强调文字颜色 5 2 12" xfId="2345"/>
    <cellStyle name="强调文字颜色 5 2 13" xfId="2346"/>
    <cellStyle name="强调文字颜色 5 2 14" xfId="2347"/>
    <cellStyle name="强调文字颜色 5 2 15" xfId="2348"/>
    <cellStyle name="强调文字颜色 5 2 2" xfId="2349"/>
    <cellStyle name="强调文字颜色 5 2 3" xfId="2350"/>
    <cellStyle name="强调文字颜色 5 3" xfId="2351"/>
    <cellStyle name="强调文字颜色 5 3 10" xfId="2352"/>
    <cellStyle name="强调文字颜色 5 3 11" xfId="2353"/>
    <cellStyle name="强调文字颜色 5 3 12" xfId="2354"/>
    <cellStyle name="强调文字颜色 5 3 13" xfId="2355"/>
    <cellStyle name="强调文字颜色 5 3 14" xfId="2356"/>
    <cellStyle name="强调文字颜色 5 3 15" xfId="2357"/>
    <cellStyle name="强调文字颜色 5 3 2" xfId="2358"/>
    <cellStyle name="强调文字颜色 5 3 3" xfId="2359"/>
    <cellStyle name="强调文字颜色 5 3 4" xfId="2360"/>
    <cellStyle name="强调文字颜色 5 3 5" xfId="2361"/>
    <cellStyle name="强调文字颜色 5 3 6" xfId="2362"/>
    <cellStyle name="强调文字颜色 5 3 7" xfId="2363"/>
    <cellStyle name="强调文字颜色 5 3 8" xfId="2364"/>
    <cellStyle name="强调文字颜色 5 3 9" xfId="2365"/>
    <cellStyle name="强调文字颜色 5 4" xfId="2366"/>
    <cellStyle name="强调文字颜色 5 4 10" xfId="2367"/>
    <cellStyle name="强调文字颜色 5 4 2" xfId="2368"/>
    <cellStyle name="强调文字颜色 5 4 3" xfId="2369"/>
    <cellStyle name="强调文字颜色 5 4 4" xfId="2370"/>
    <cellStyle name="强调文字颜色 5 4 5" xfId="2371"/>
    <cellStyle name="强调文字颜色 5 4 6" xfId="2372"/>
    <cellStyle name="强调文字颜色 5 4 7" xfId="2373"/>
    <cellStyle name="强调文字颜色 5 4 8" xfId="2374"/>
    <cellStyle name="强调文字颜色 5 4 9" xfId="2375"/>
    <cellStyle name="强调文字颜色 5 5" xfId="2376"/>
    <cellStyle name="强调文字颜色 5 6" xfId="2377"/>
    <cellStyle name="强调文字颜色 5 7" xfId="2378"/>
    <cellStyle name="强调文字颜色 5 8" xfId="2379"/>
    <cellStyle name="强调文字颜色 5 9" xfId="2380"/>
    <cellStyle name="强调文字颜色 6 10" xfId="2381"/>
    <cellStyle name="强调文字颜色 6 11" xfId="2382"/>
    <cellStyle name="强调文字颜色 6 12" xfId="2383"/>
    <cellStyle name="强调文字颜色 6 13" xfId="2384"/>
    <cellStyle name="强调文字颜色 6 14" xfId="2385"/>
    <cellStyle name="强调文字颜色 6 15" xfId="2386"/>
    <cellStyle name="强调文字颜色 6 16" xfId="2387"/>
    <cellStyle name="强调文字颜色 6 2" xfId="2388"/>
    <cellStyle name="强调文字颜色 6 2 15" xfId="2389"/>
    <cellStyle name="强调文字颜色 6 2 2" xfId="2390"/>
    <cellStyle name="强调文字颜色 6 2 3" xfId="2391"/>
    <cellStyle name="强调文字颜色 6 2 4" xfId="2392"/>
    <cellStyle name="强调文字颜色 6 2 5" xfId="2393"/>
    <cellStyle name="强调文字颜色 6 3" xfId="2394"/>
    <cellStyle name="强调文字颜色 6 3 14" xfId="2395"/>
    <cellStyle name="强调文字颜色 6 3 15" xfId="2396"/>
    <cellStyle name="强调文字颜色 6 3 2" xfId="2397"/>
    <cellStyle name="强调文字颜色 6 3 3" xfId="2398"/>
    <cellStyle name="强调文字颜色 6 3 4" xfId="2399"/>
    <cellStyle name="强调文字颜色 6 3 5" xfId="2400"/>
    <cellStyle name="强调文字颜色 6 3 6" xfId="2401"/>
    <cellStyle name="强调文字颜色 6 3 7" xfId="2402"/>
    <cellStyle name="强调文字颜色 6 3 8" xfId="2403"/>
    <cellStyle name="强调文字颜色 6 3 9" xfId="2404"/>
    <cellStyle name="强调文字颜色 6 4" xfId="2405"/>
    <cellStyle name="强调文字颜色 6 4 10" xfId="2406"/>
    <cellStyle name="强调文字颜色 6 4 11" xfId="2407"/>
    <cellStyle name="强调文字颜色 6 4 12" xfId="2408"/>
    <cellStyle name="强调文字颜色 6 4 13" xfId="2409"/>
    <cellStyle name="强调文字颜色 6 4 14" xfId="2410"/>
    <cellStyle name="强调文字颜色 6 4 15" xfId="2411"/>
    <cellStyle name="强调文字颜色 6 4 2" xfId="2412"/>
    <cellStyle name="强调文字颜色 6 4 3" xfId="2413"/>
    <cellStyle name="强调文字颜色 6 4 4" xfId="2414"/>
    <cellStyle name="强调文字颜色 6 4 5" xfId="2415"/>
    <cellStyle name="强调文字颜色 6 4 6" xfId="2416"/>
    <cellStyle name="强调文字颜色 6 4 7" xfId="2417"/>
    <cellStyle name="强调文字颜色 6 4 8" xfId="2418"/>
    <cellStyle name="强调文字颜色 6 5" xfId="2419"/>
    <cellStyle name="强调文字颜色 6 6" xfId="2420"/>
    <cellStyle name="强调文字颜色 6 7" xfId="2421"/>
    <cellStyle name="强调文字颜色 6 8" xfId="2422"/>
    <cellStyle name="强调文字颜色 6 9" xfId="2423"/>
    <cellStyle name="适中 10" xfId="2424"/>
    <cellStyle name="适中 11" xfId="2425"/>
    <cellStyle name="适中 12" xfId="2426"/>
    <cellStyle name="适中 13" xfId="2427"/>
    <cellStyle name="适中 14" xfId="2428"/>
    <cellStyle name="适中 15" xfId="2429"/>
    <cellStyle name="适中 16" xfId="2430"/>
    <cellStyle name="适中 17" xfId="2431"/>
    <cellStyle name="适中 18" xfId="2432"/>
    <cellStyle name="适中 19" xfId="2433"/>
    <cellStyle name="适中 2 14" xfId="2434"/>
    <cellStyle name="适中 2 15" xfId="2435"/>
    <cellStyle name="适中 2 2" xfId="2436"/>
    <cellStyle name="适中 2 3" xfId="2437"/>
    <cellStyle name="适中 3 2" xfId="2438"/>
    <cellStyle name="适中 3 3" xfId="2439"/>
    <cellStyle name="适中 3 4" xfId="2440"/>
    <cellStyle name="适中 3 5" xfId="2441"/>
    <cellStyle name="适中 3 6" xfId="2442"/>
    <cellStyle name="适中 3 7" xfId="2443"/>
    <cellStyle name="适中 3 8" xfId="2444"/>
    <cellStyle name="适中 3 9" xfId="2445"/>
    <cellStyle name="适中 4" xfId="2446"/>
    <cellStyle name="适中 4 10" xfId="2447"/>
    <cellStyle name="适中 4 11" xfId="2448"/>
    <cellStyle name="适中 4 12" xfId="2449"/>
    <cellStyle name="适中 4 13" xfId="2450"/>
    <cellStyle name="适中 4 14" xfId="2451"/>
    <cellStyle name="适中 4 15" xfId="2452"/>
    <cellStyle name="适中 4 2" xfId="2453"/>
    <cellStyle name="适中 4 3" xfId="2454"/>
    <cellStyle name="适中 4 4" xfId="2455"/>
    <cellStyle name="适中 4 5" xfId="2456"/>
    <cellStyle name="适中 4 6" xfId="2457"/>
    <cellStyle name="适中 4 7" xfId="2458"/>
    <cellStyle name="适中 4 8" xfId="2459"/>
    <cellStyle name="适中 4 9" xfId="2460"/>
    <cellStyle name="适中 5" xfId="2461"/>
    <cellStyle name="适中 6" xfId="2462"/>
    <cellStyle name="适中 7" xfId="2463"/>
    <cellStyle name="适中 8" xfId="2464"/>
    <cellStyle name="适中 9" xfId="2465"/>
    <cellStyle name="输出 10" xfId="2466"/>
    <cellStyle name="输出 11" xfId="2467"/>
    <cellStyle name="输出 12" xfId="2468"/>
    <cellStyle name="输出 13" xfId="2469"/>
    <cellStyle name="输出 14" xfId="2470"/>
    <cellStyle name="输出 15" xfId="2471"/>
    <cellStyle name="输出 16" xfId="2472"/>
    <cellStyle name="输出 17" xfId="2473"/>
    <cellStyle name="输出 18" xfId="2474"/>
    <cellStyle name="输出 19" xfId="2475"/>
    <cellStyle name="输出 2" xfId="2476"/>
    <cellStyle name="输出 2 13" xfId="2477"/>
    <cellStyle name="输出 2 14" xfId="2478"/>
    <cellStyle name="输出 2 15" xfId="2479"/>
    <cellStyle name="输出 2 2" xfId="2480"/>
    <cellStyle name="输出 2 3" xfId="2481"/>
    <cellStyle name="输出 2 4" xfId="2482"/>
    <cellStyle name="输出 2 5" xfId="2483"/>
    <cellStyle name="输出 2 6" xfId="2484"/>
    <cellStyle name="输出 2 7" xfId="2485"/>
    <cellStyle name="输出 2 8" xfId="2486"/>
    <cellStyle name="输出 2 9" xfId="2487"/>
    <cellStyle name="输出 3" xfId="2488"/>
    <cellStyle name="输出 3 2" xfId="2489"/>
    <cellStyle name="输出 3 3" xfId="2490"/>
    <cellStyle name="输出 3 4" xfId="2491"/>
    <cellStyle name="输出 3 5" xfId="2492"/>
    <cellStyle name="输出 3 6" xfId="2493"/>
    <cellStyle name="输出 3 7" xfId="2494"/>
    <cellStyle name="输出 3 8" xfId="2495"/>
    <cellStyle name="输出 3 9" xfId="2496"/>
    <cellStyle name="输出 4" xfId="2497"/>
    <cellStyle name="输出 5" xfId="2498"/>
    <cellStyle name="输出 6" xfId="2499"/>
    <cellStyle name="输出 7" xfId="2500"/>
    <cellStyle name="输出 8" xfId="2501"/>
    <cellStyle name="输出 9" xfId="2502"/>
    <cellStyle name="输入 12" xfId="2503"/>
    <cellStyle name="输入 2" xfId="2504"/>
    <cellStyle name="输入 2 10" xfId="2505"/>
    <cellStyle name="输入 2 11" xfId="2506"/>
    <cellStyle name="输入 2 12" xfId="2507"/>
    <cellStyle name="输入 2 13" xfId="2508"/>
    <cellStyle name="输入 2 14" xfId="2509"/>
    <cellStyle name="输入 2 15" xfId="2510"/>
    <cellStyle name="输入 2 2" xfId="2511"/>
    <cellStyle name="输入 2 3" xfId="2512"/>
    <cellStyle name="输入 2 4" xfId="2513"/>
    <cellStyle name="输入 2 5" xfId="2514"/>
    <cellStyle name="输入 2 6" xfId="2515"/>
    <cellStyle name="输入 2 7" xfId="2516"/>
    <cellStyle name="输入 2 8" xfId="2517"/>
    <cellStyle name="输入 2 9" xfId="2518"/>
    <cellStyle name="输入 3" xfId="2519"/>
    <cellStyle name="输入 3 10" xfId="2520"/>
    <cellStyle name="输入 3 11" xfId="2521"/>
    <cellStyle name="输入 3 12" xfId="2522"/>
    <cellStyle name="输入 3 13" xfId="2523"/>
    <cellStyle name="输入 3 14" xfId="2524"/>
    <cellStyle name="输入 3 15" xfId="2525"/>
    <cellStyle name="输入 3 8" xfId="2526"/>
    <cellStyle name="输入 3 9" xfId="2527"/>
    <cellStyle name="输入 4 10" xfId="2528"/>
    <cellStyle name="输入 4 11" xfId="2529"/>
    <cellStyle name="输入 4 12" xfId="2530"/>
    <cellStyle name="输入 4 13" xfId="2531"/>
    <cellStyle name="输入 4 14" xfId="2532"/>
    <cellStyle name="输入 4 15" xfId="2533"/>
    <cellStyle name="输入 4 8" xfId="2534"/>
    <cellStyle name="输入 4 9" xfId="2535"/>
    <cellStyle name="输入 5" xfId="2536"/>
    <cellStyle name="输入 6" xfId="2537"/>
    <cellStyle name="输入 7" xfId="2538"/>
    <cellStyle name="输入 8" xfId="2539"/>
    <cellStyle name="输入 9" xfId="2540"/>
    <cellStyle name="注释 2 15" xfId="2541"/>
    <cellStyle name="注释 2 6" xfId="2542"/>
    <cellStyle name="注释 2 7" xfId="2543"/>
    <cellStyle name="注释 2 8" xfId="2544"/>
    <cellStyle name="注释 2 9" xfId="2545"/>
    <cellStyle name="注释 3 15" xfId="2546"/>
  </cellStyles>
  <tableStyles count="0" defaultTableStyle="TableStyleMedium9"/>
  <colors>
    <mruColors>
      <color rgb="00FFFF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T166"/>
  <sheetViews>
    <sheetView showZeros="0" tabSelected="1" zoomScale="115" zoomScaleNormal="115" workbookViewId="0">
      <pane xSplit="1" ySplit="3" topLeftCell="B4" activePane="bottomRight" state="frozen"/>
      <selection/>
      <selection pane="topRight"/>
      <selection pane="bottomLeft"/>
      <selection pane="bottomRight" activeCell="A39" sqref="A39"/>
    </sheetView>
  </sheetViews>
  <sheetFormatPr defaultColWidth="9" defaultRowHeight="13.5"/>
  <cols>
    <col min="1" max="1" width="76.5" style="7" customWidth="1"/>
    <col min="2" max="2" width="13.2583333333333" style="8" customWidth="1"/>
    <col min="3" max="3" width="9.66666666666667" style="9" customWidth="1"/>
    <col min="4" max="20" width="9" style="10" customWidth="1"/>
    <col min="21" max="16384" width="9" style="7"/>
  </cols>
  <sheetData>
    <row r="1" ht="30" customHeight="1" spans="1:20">
      <c r="A1" s="11" t="s">
        <v>0</v>
      </c>
      <c r="B1" s="12"/>
      <c r="C1" s="13"/>
      <c r="D1" s="11"/>
      <c r="E1" s="11"/>
      <c r="F1" s="11"/>
      <c r="G1" s="11"/>
      <c r="H1" s="11"/>
      <c r="I1" s="11"/>
      <c r="J1" s="11"/>
      <c r="K1" s="11"/>
      <c r="L1" s="11"/>
      <c r="M1" s="11"/>
      <c r="N1" s="11"/>
      <c r="O1" s="11"/>
      <c r="P1" s="11"/>
      <c r="Q1" s="11"/>
      <c r="R1" s="11"/>
      <c r="S1" s="11"/>
      <c r="T1" s="11"/>
    </row>
    <row r="2" spans="19:19">
      <c r="S2" s="10" t="s">
        <v>1</v>
      </c>
    </row>
    <row r="3" s="1" customFormat="1" ht="12.75" customHeight="1" spans="1:20">
      <c r="A3" s="14" t="s">
        <v>2</v>
      </c>
      <c r="B3" s="15"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c r="S3" s="16" t="s">
        <v>20</v>
      </c>
      <c r="T3" s="16" t="s">
        <v>21</v>
      </c>
    </row>
    <row r="4" s="2" customFormat="1" ht="12.75" customHeight="1" spans="1:20">
      <c r="A4" s="17" t="s">
        <v>22</v>
      </c>
      <c r="B4" s="18">
        <f>SUM(B5:B9)</f>
        <v>18976</v>
      </c>
      <c r="C4" s="18">
        <f>SUM(C5:C9)</f>
        <v>18849.6</v>
      </c>
      <c r="D4" s="18">
        <v>13.3</v>
      </c>
      <c r="E4" s="18">
        <v>15.4</v>
      </c>
      <c r="F4" s="18">
        <v>8.6</v>
      </c>
      <c r="G4" s="18">
        <v>11.1</v>
      </c>
      <c r="H4" s="18">
        <v>10.6</v>
      </c>
      <c r="I4" s="18">
        <v>8.6</v>
      </c>
      <c r="J4" s="18">
        <v>1.2</v>
      </c>
      <c r="K4" s="18">
        <v>2.6</v>
      </c>
      <c r="L4" s="18">
        <v>2.7</v>
      </c>
      <c r="M4" s="18">
        <v>0.9</v>
      </c>
      <c r="N4" s="18">
        <v>10.2</v>
      </c>
      <c r="O4" s="18">
        <v>10.8</v>
      </c>
      <c r="P4" s="18">
        <v>7.8</v>
      </c>
      <c r="Q4" s="18">
        <v>12.2</v>
      </c>
      <c r="R4" s="18">
        <v>10.4</v>
      </c>
      <c r="S4" s="18">
        <v>0</v>
      </c>
      <c r="T4" s="18"/>
    </row>
    <row r="5" s="3" customFormat="1" ht="12.75" customHeight="1" spans="1:20">
      <c r="A5" s="19" t="s">
        <v>23</v>
      </c>
      <c r="B5" s="20">
        <v>1266</v>
      </c>
      <c r="C5" s="21">
        <v>1266</v>
      </c>
      <c r="D5" s="22"/>
      <c r="E5" s="22"/>
      <c r="F5" s="22"/>
      <c r="G5" s="22"/>
      <c r="H5" s="22"/>
      <c r="I5" s="22"/>
      <c r="J5" s="22"/>
      <c r="K5" s="22"/>
      <c r="L5" s="22"/>
      <c r="M5" s="22"/>
      <c r="N5" s="22"/>
      <c r="O5" s="22"/>
      <c r="P5" s="22"/>
      <c r="Q5" s="22"/>
      <c r="R5" s="22"/>
      <c r="S5" s="22"/>
      <c r="T5" s="22"/>
    </row>
    <row r="6" s="3" customFormat="1" ht="12.75" customHeight="1" spans="1:20">
      <c r="A6" s="19" t="s">
        <v>24</v>
      </c>
      <c r="B6" s="20">
        <v>46</v>
      </c>
      <c r="C6" s="21">
        <v>46</v>
      </c>
      <c r="D6" s="22"/>
      <c r="E6" s="22"/>
      <c r="F6" s="22"/>
      <c r="G6" s="22"/>
      <c r="H6" s="22"/>
      <c r="I6" s="22"/>
      <c r="J6" s="22"/>
      <c r="K6" s="22"/>
      <c r="L6" s="22"/>
      <c r="M6" s="22"/>
      <c r="N6" s="22"/>
      <c r="O6" s="22"/>
      <c r="P6" s="22"/>
      <c r="Q6" s="22"/>
      <c r="R6" s="22"/>
      <c r="S6" s="22"/>
      <c r="T6" s="22"/>
    </row>
    <row r="7" s="3" customFormat="1" ht="12.75" customHeight="1" spans="1:20">
      <c r="A7" s="19" t="s">
        <v>25</v>
      </c>
      <c r="B7" s="20">
        <v>562</v>
      </c>
      <c r="C7" s="21">
        <v>435.6</v>
      </c>
      <c r="D7" s="23">
        <v>13.3</v>
      </c>
      <c r="E7" s="23">
        <v>15.4</v>
      </c>
      <c r="F7" s="23">
        <v>8.6</v>
      </c>
      <c r="G7" s="23">
        <v>11.1</v>
      </c>
      <c r="H7" s="23">
        <v>10.6</v>
      </c>
      <c r="I7" s="23">
        <v>8.6</v>
      </c>
      <c r="J7" s="23">
        <v>1.2</v>
      </c>
      <c r="K7" s="23">
        <v>2.6</v>
      </c>
      <c r="L7" s="23">
        <v>2.7</v>
      </c>
      <c r="M7" s="23">
        <v>0.9</v>
      </c>
      <c r="N7" s="23">
        <v>10.2</v>
      </c>
      <c r="O7" s="23">
        <v>10.8</v>
      </c>
      <c r="P7" s="23">
        <v>7.8</v>
      </c>
      <c r="Q7" s="23">
        <v>12.2</v>
      </c>
      <c r="R7" s="23">
        <v>10.4</v>
      </c>
      <c r="S7" s="23">
        <v>0</v>
      </c>
      <c r="T7" s="23"/>
    </row>
    <row r="8" s="3" customFormat="1" ht="12.75" customHeight="1" spans="1:20">
      <c r="A8" s="19" t="s">
        <v>26</v>
      </c>
      <c r="B8" s="20">
        <v>299</v>
      </c>
      <c r="C8" s="21">
        <v>299</v>
      </c>
      <c r="D8" s="22"/>
      <c r="E8" s="22"/>
      <c r="F8" s="22"/>
      <c r="G8" s="22"/>
      <c r="H8" s="22"/>
      <c r="I8" s="22"/>
      <c r="J8" s="22"/>
      <c r="K8" s="22"/>
      <c r="L8" s="22"/>
      <c r="M8" s="22"/>
      <c r="N8" s="22"/>
      <c r="O8" s="22"/>
      <c r="P8" s="22"/>
      <c r="Q8" s="22"/>
      <c r="R8" s="22"/>
      <c r="S8" s="22"/>
      <c r="T8" s="22"/>
    </row>
    <row r="9" s="3" customFormat="1" ht="12.75" customHeight="1" spans="1:20">
      <c r="A9" s="19" t="s">
        <v>27</v>
      </c>
      <c r="B9" s="20">
        <v>16803</v>
      </c>
      <c r="C9" s="21">
        <v>16803</v>
      </c>
      <c r="D9" s="22"/>
      <c r="E9" s="22"/>
      <c r="F9" s="22"/>
      <c r="G9" s="22"/>
      <c r="H9" s="22"/>
      <c r="I9" s="22"/>
      <c r="J9" s="22"/>
      <c r="K9" s="22"/>
      <c r="L9" s="22"/>
      <c r="M9" s="22"/>
      <c r="N9" s="22"/>
      <c r="O9" s="22"/>
      <c r="P9" s="22"/>
      <c r="Q9" s="22"/>
      <c r="R9" s="22"/>
      <c r="S9" s="22"/>
      <c r="T9" s="22"/>
    </row>
    <row r="10" s="2" customFormat="1" ht="12.75" customHeight="1" spans="1:20">
      <c r="A10" s="17" t="s">
        <v>28</v>
      </c>
      <c r="B10" s="24">
        <f>SUM(B11:B127)</f>
        <v>125226.98207</v>
      </c>
      <c r="C10" s="24">
        <f>SUM(C11:C127)</f>
        <v>111418.3413</v>
      </c>
      <c r="D10" s="24">
        <f t="shared" ref="D10:T10" si="0">SUM(D11:D127)</f>
        <v>1618.12653846299</v>
      </c>
      <c r="E10" s="24">
        <f t="shared" si="0"/>
        <v>813.975309122783</v>
      </c>
      <c r="F10" s="24">
        <f t="shared" si="0"/>
        <v>1030.71716949557</v>
      </c>
      <c r="G10" s="24">
        <f t="shared" si="0"/>
        <v>1024.1518781374</v>
      </c>
      <c r="H10" s="24">
        <f t="shared" si="0"/>
        <v>808.012311419623</v>
      </c>
      <c r="I10" s="24">
        <f t="shared" si="0"/>
        <v>683.223456192656</v>
      </c>
      <c r="J10" s="24">
        <f t="shared" si="0"/>
        <v>586.691338289256</v>
      </c>
      <c r="K10" s="24">
        <f t="shared" si="0"/>
        <v>855.380191251359</v>
      </c>
      <c r="L10" s="24">
        <f t="shared" si="0"/>
        <v>911.652954823719</v>
      </c>
      <c r="M10" s="24">
        <f t="shared" si="0"/>
        <v>450.2782</v>
      </c>
      <c r="N10" s="24">
        <f t="shared" si="0"/>
        <v>657.906799983743</v>
      </c>
      <c r="O10" s="24">
        <f t="shared" si="0"/>
        <v>371.0207</v>
      </c>
      <c r="P10" s="24">
        <f t="shared" si="0"/>
        <v>1120.45909291522</v>
      </c>
      <c r="Q10" s="24">
        <f t="shared" si="0"/>
        <v>1120.89852990569</v>
      </c>
      <c r="R10" s="24">
        <f t="shared" si="0"/>
        <v>557.1799</v>
      </c>
      <c r="S10" s="24">
        <f t="shared" si="0"/>
        <v>1191.9664</v>
      </c>
      <c r="T10" s="24">
        <f t="shared" si="0"/>
        <v>7</v>
      </c>
    </row>
    <row r="11" s="4" customFormat="1" ht="12.75" customHeight="1" spans="1:20">
      <c r="A11" s="25" t="s">
        <v>29</v>
      </c>
      <c r="B11" s="26">
        <f t="shared" ref="B11:B30" si="1">SUM(C11:T11)</f>
        <v>6132</v>
      </c>
      <c r="C11" s="21">
        <v>2789.9</v>
      </c>
      <c r="D11" s="23">
        <v>628.6</v>
      </c>
      <c r="E11" s="23">
        <v>228.8</v>
      </c>
      <c r="F11" s="23">
        <v>274.3</v>
      </c>
      <c r="G11" s="23">
        <v>289</v>
      </c>
      <c r="H11" s="23">
        <v>199.5</v>
      </c>
      <c r="I11" s="23">
        <v>143.3</v>
      </c>
      <c r="J11" s="23">
        <v>122</v>
      </c>
      <c r="K11" s="23">
        <v>188.8</v>
      </c>
      <c r="L11" s="23">
        <v>213</v>
      </c>
      <c r="M11" s="23">
        <v>78.8</v>
      </c>
      <c r="N11" s="23">
        <v>147.5</v>
      </c>
      <c r="O11" s="23">
        <v>99.9</v>
      </c>
      <c r="P11" s="23">
        <v>296</v>
      </c>
      <c r="Q11" s="23">
        <v>355.4</v>
      </c>
      <c r="R11" s="23">
        <v>49.2</v>
      </c>
      <c r="S11" s="23">
        <v>21</v>
      </c>
      <c r="T11" s="23">
        <v>7</v>
      </c>
    </row>
    <row r="12" s="4" customFormat="1" ht="12.75" customHeight="1" spans="1:20">
      <c r="A12" s="25" t="s">
        <v>30</v>
      </c>
      <c r="B12" s="26">
        <f t="shared" si="1"/>
        <v>290</v>
      </c>
      <c r="C12" s="21">
        <v>155.8</v>
      </c>
      <c r="D12" s="23">
        <v>21.4</v>
      </c>
      <c r="E12" s="23">
        <v>8.9</v>
      </c>
      <c r="F12" s="23">
        <v>11.1</v>
      </c>
      <c r="G12" s="23">
        <v>13.4</v>
      </c>
      <c r="H12" s="23">
        <v>8.7</v>
      </c>
      <c r="I12" s="23">
        <v>6.1</v>
      </c>
      <c r="J12" s="23">
        <v>5.8</v>
      </c>
      <c r="K12" s="23">
        <v>7.6</v>
      </c>
      <c r="L12" s="23">
        <v>8.4</v>
      </c>
      <c r="M12" s="23">
        <v>3.7</v>
      </c>
      <c r="N12" s="23">
        <v>6.4</v>
      </c>
      <c r="O12" s="23">
        <v>4.5</v>
      </c>
      <c r="P12" s="23">
        <v>12.1</v>
      </c>
      <c r="Q12" s="23">
        <v>14.4</v>
      </c>
      <c r="R12" s="23">
        <v>1.7</v>
      </c>
      <c r="S12" s="23">
        <v>0</v>
      </c>
      <c r="T12" s="23"/>
    </row>
    <row r="13" s="3" customFormat="1" ht="12.75" customHeight="1" spans="1:20">
      <c r="A13" s="27" t="s">
        <v>31</v>
      </c>
      <c r="B13" s="26">
        <f t="shared" si="1"/>
        <v>229</v>
      </c>
      <c r="C13" s="21">
        <v>229</v>
      </c>
      <c r="D13" s="22"/>
      <c r="E13" s="22"/>
      <c r="F13" s="22"/>
      <c r="G13" s="22"/>
      <c r="H13" s="22"/>
      <c r="I13" s="22"/>
      <c r="J13" s="22"/>
      <c r="K13" s="22"/>
      <c r="L13" s="22"/>
      <c r="M13" s="22"/>
      <c r="N13" s="22"/>
      <c r="O13" s="22"/>
      <c r="P13" s="22"/>
      <c r="Q13" s="22"/>
      <c r="R13" s="22"/>
      <c r="S13" s="22"/>
      <c r="T13" s="22"/>
    </row>
    <row r="14" s="3" customFormat="1" ht="12.75" customHeight="1" spans="1:20">
      <c r="A14" s="27" t="s">
        <v>32</v>
      </c>
      <c r="B14" s="26">
        <f t="shared" si="1"/>
        <v>1104</v>
      </c>
      <c r="C14" s="21">
        <v>443.804</v>
      </c>
      <c r="D14" s="22">
        <v>139.928</v>
      </c>
      <c r="E14" s="22">
        <v>46.508</v>
      </c>
      <c r="F14" s="22">
        <v>60.092</v>
      </c>
      <c r="G14" s="22">
        <v>60.024</v>
      </c>
      <c r="H14" s="22">
        <v>39.088</v>
      </c>
      <c r="I14" s="22">
        <v>23.9</v>
      </c>
      <c r="J14" s="22">
        <v>16.772</v>
      </c>
      <c r="K14" s="22">
        <v>36.136</v>
      </c>
      <c r="L14" s="22">
        <v>44.428</v>
      </c>
      <c r="M14" s="22">
        <v>12.248</v>
      </c>
      <c r="N14" s="22">
        <v>23.82</v>
      </c>
      <c r="O14" s="22">
        <v>14.544</v>
      </c>
      <c r="P14" s="22">
        <v>63.936</v>
      </c>
      <c r="Q14" s="22">
        <v>78.772</v>
      </c>
      <c r="R14" s="22"/>
      <c r="S14" s="22"/>
      <c r="T14" s="22"/>
    </row>
    <row r="15" s="3" customFormat="1" ht="12.75" customHeight="1" spans="1:20">
      <c r="A15" s="27" t="s">
        <v>33</v>
      </c>
      <c r="B15" s="26">
        <f t="shared" si="1"/>
        <v>0</v>
      </c>
      <c r="C15" s="21"/>
      <c r="D15" s="22"/>
      <c r="E15" s="22"/>
      <c r="F15" s="22"/>
      <c r="G15" s="22"/>
      <c r="H15" s="22"/>
      <c r="I15" s="22"/>
      <c r="J15" s="22"/>
      <c r="K15" s="22"/>
      <c r="L15" s="22"/>
      <c r="M15" s="22"/>
      <c r="N15" s="22"/>
      <c r="O15" s="22"/>
      <c r="P15" s="22"/>
      <c r="Q15" s="22"/>
      <c r="R15" s="22"/>
      <c r="S15" s="22"/>
      <c r="T15" s="22"/>
    </row>
    <row r="16" s="4" customFormat="1" ht="12.75" customHeight="1" spans="1:20">
      <c r="A16" s="28" t="s">
        <v>34</v>
      </c>
      <c r="B16" s="26">
        <f t="shared" si="1"/>
        <v>160</v>
      </c>
      <c r="C16" s="21">
        <v>0</v>
      </c>
      <c r="D16" s="23">
        <v>20</v>
      </c>
      <c r="E16" s="23">
        <v>10</v>
      </c>
      <c r="F16" s="23">
        <v>10</v>
      </c>
      <c r="G16" s="23">
        <v>10</v>
      </c>
      <c r="H16" s="23">
        <v>10</v>
      </c>
      <c r="I16" s="23">
        <v>10</v>
      </c>
      <c r="J16" s="23">
        <v>10</v>
      </c>
      <c r="K16" s="23">
        <v>10</v>
      </c>
      <c r="L16" s="23">
        <v>10</v>
      </c>
      <c r="M16" s="23">
        <v>10</v>
      </c>
      <c r="N16" s="23">
        <v>10</v>
      </c>
      <c r="O16" s="23">
        <v>10</v>
      </c>
      <c r="P16" s="23">
        <v>10</v>
      </c>
      <c r="Q16" s="23">
        <v>10</v>
      </c>
      <c r="R16" s="23">
        <v>10</v>
      </c>
      <c r="S16" s="23">
        <v>0</v>
      </c>
      <c r="T16" s="23"/>
    </row>
    <row r="17" s="3" customFormat="1" ht="12.75" customHeight="1" spans="1:20">
      <c r="A17" s="29" t="s">
        <v>35</v>
      </c>
      <c r="B17" s="26">
        <f t="shared" si="1"/>
        <v>-46</v>
      </c>
      <c r="C17" s="21">
        <v>-157.13</v>
      </c>
      <c r="D17" s="22"/>
      <c r="E17" s="22"/>
      <c r="F17" s="22"/>
      <c r="G17" s="22"/>
      <c r="H17" s="22"/>
      <c r="I17" s="22"/>
      <c r="J17" s="22"/>
      <c r="K17" s="22"/>
      <c r="L17" s="22"/>
      <c r="M17" s="22"/>
      <c r="N17" s="22"/>
      <c r="O17" s="22"/>
      <c r="P17" s="22"/>
      <c r="Q17" s="22"/>
      <c r="R17" s="22"/>
      <c r="S17" s="22">
        <v>111.13</v>
      </c>
      <c r="T17" s="22"/>
    </row>
    <row r="18" s="3" customFormat="1" ht="12.75" customHeight="1" spans="1:20">
      <c r="A18" s="28" t="s">
        <v>36</v>
      </c>
      <c r="B18" s="26">
        <f t="shared" si="1"/>
        <v>20</v>
      </c>
      <c r="C18" s="21">
        <v>20</v>
      </c>
      <c r="D18" s="22"/>
      <c r="E18" s="22"/>
      <c r="F18" s="22"/>
      <c r="G18" s="22"/>
      <c r="H18" s="22"/>
      <c r="I18" s="22"/>
      <c r="J18" s="22"/>
      <c r="K18" s="22"/>
      <c r="L18" s="22"/>
      <c r="M18" s="22"/>
      <c r="N18" s="22"/>
      <c r="O18" s="22"/>
      <c r="P18" s="22"/>
      <c r="Q18" s="22"/>
      <c r="R18" s="22"/>
      <c r="S18" s="22"/>
      <c r="T18" s="22"/>
    </row>
    <row r="19" s="3" customFormat="1" ht="12.75" customHeight="1" spans="1:20">
      <c r="A19" s="28" t="s">
        <v>37</v>
      </c>
      <c r="B19" s="26">
        <f t="shared" si="1"/>
        <v>1900.92</v>
      </c>
      <c r="C19" s="21">
        <v>0</v>
      </c>
      <c r="D19" s="30">
        <v>141.41</v>
      </c>
      <c r="E19" s="30">
        <v>147.02</v>
      </c>
      <c r="F19" s="30">
        <v>188.39</v>
      </c>
      <c r="G19" s="30">
        <v>167.61</v>
      </c>
      <c r="H19" s="30">
        <v>144.16</v>
      </c>
      <c r="I19" s="30">
        <v>75.39</v>
      </c>
      <c r="J19" s="30">
        <v>69.74</v>
      </c>
      <c r="K19" s="30">
        <v>170.22</v>
      </c>
      <c r="L19" s="30">
        <v>145.12</v>
      </c>
      <c r="M19" s="30">
        <v>125.88</v>
      </c>
      <c r="N19" s="30">
        <v>81.68</v>
      </c>
      <c r="O19" s="30">
        <v>72.88</v>
      </c>
      <c r="P19" s="30">
        <v>159.29</v>
      </c>
      <c r="Q19" s="30">
        <v>137.38</v>
      </c>
      <c r="R19" s="30">
        <v>56.61</v>
      </c>
      <c r="S19" s="30">
        <v>18.14</v>
      </c>
      <c r="T19" s="30"/>
    </row>
    <row r="20" s="4" customFormat="1" ht="12.75" customHeight="1" spans="1:20">
      <c r="A20" s="28" t="s">
        <v>38</v>
      </c>
      <c r="B20" s="26">
        <f t="shared" si="1"/>
        <v>279.5</v>
      </c>
      <c r="C20" s="21">
        <v>-172.5</v>
      </c>
      <c r="D20" s="31">
        <v>180.9</v>
      </c>
      <c r="E20" s="31">
        <v>24.4</v>
      </c>
      <c r="F20" s="31">
        <v>17.5</v>
      </c>
      <c r="G20" s="31">
        <v>35</v>
      </c>
      <c r="H20" s="31">
        <v>16.1</v>
      </c>
      <c r="I20" s="31">
        <v>14.4</v>
      </c>
      <c r="J20" s="31">
        <v>16.5</v>
      </c>
      <c r="K20" s="31">
        <v>17</v>
      </c>
      <c r="L20" s="31">
        <v>17.4</v>
      </c>
      <c r="M20" s="31">
        <v>17.7</v>
      </c>
      <c r="N20" s="31">
        <v>10.5</v>
      </c>
      <c r="O20" s="31">
        <v>10.5</v>
      </c>
      <c r="P20" s="31">
        <v>37.3</v>
      </c>
      <c r="Q20" s="31">
        <v>15.8</v>
      </c>
      <c r="R20" s="31">
        <v>10.5</v>
      </c>
      <c r="S20" s="31">
        <v>10.5</v>
      </c>
      <c r="T20" s="23"/>
    </row>
    <row r="21" s="3" customFormat="1" ht="12.75" customHeight="1" spans="1:20">
      <c r="A21" s="28" t="s">
        <v>39</v>
      </c>
      <c r="B21" s="26">
        <f t="shared" si="1"/>
        <v>1680</v>
      </c>
      <c r="C21" s="21">
        <v>0</v>
      </c>
      <c r="D21" s="22">
        <v>140</v>
      </c>
      <c r="E21" s="22">
        <v>140</v>
      </c>
      <c r="F21" s="22">
        <v>140</v>
      </c>
      <c r="G21" s="22">
        <v>140</v>
      </c>
      <c r="H21" s="22">
        <v>140</v>
      </c>
      <c r="I21" s="22">
        <v>140</v>
      </c>
      <c r="J21" s="22">
        <v>140</v>
      </c>
      <c r="K21" s="22">
        <v>140</v>
      </c>
      <c r="L21" s="22">
        <v>140</v>
      </c>
      <c r="M21" s="22"/>
      <c r="N21" s="22">
        <v>140</v>
      </c>
      <c r="O21" s="22"/>
      <c r="P21" s="22">
        <v>140</v>
      </c>
      <c r="Q21" s="22">
        <v>140</v>
      </c>
      <c r="R21" s="22"/>
      <c r="S21" s="22"/>
      <c r="T21" s="22"/>
    </row>
    <row r="22" s="3" customFormat="1" ht="12.75" customHeight="1" spans="1:20">
      <c r="A22" s="28" t="s">
        <v>40</v>
      </c>
      <c r="B22" s="26">
        <f t="shared" si="1"/>
        <v>309</v>
      </c>
      <c r="C22" s="21">
        <v>115</v>
      </c>
      <c r="D22" s="22">
        <v>16</v>
      </c>
      <c r="E22" s="22">
        <v>9</v>
      </c>
      <c r="F22" s="22">
        <v>9</v>
      </c>
      <c r="G22" s="22">
        <v>9</v>
      </c>
      <c r="H22" s="22">
        <v>9</v>
      </c>
      <c r="I22" s="22">
        <v>15</v>
      </c>
      <c r="J22" s="22">
        <v>15</v>
      </c>
      <c r="K22" s="22">
        <v>15</v>
      </c>
      <c r="L22" s="22">
        <v>16</v>
      </c>
      <c r="M22" s="22">
        <v>15</v>
      </c>
      <c r="N22" s="22">
        <v>16</v>
      </c>
      <c r="O22" s="22">
        <v>15</v>
      </c>
      <c r="P22" s="22">
        <v>11</v>
      </c>
      <c r="Q22" s="22">
        <v>9</v>
      </c>
      <c r="R22" s="22">
        <v>15</v>
      </c>
      <c r="S22" s="22">
        <v>0</v>
      </c>
      <c r="T22" s="22"/>
    </row>
    <row r="23" s="3" customFormat="1" ht="12.75" customHeight="1" spans="1:20">
      <c r="A23" s="28" t="s">
        <v>41</v>
      </c>
      <c r="B23" s="26">
        <f t="shared" si="1"/>
        <v>1002.8</v>
      </c>
      <c r="C23" s="21">
        <v>501.306</v>
      </c>
      <c r="D23" s="22">
        <v>92.982</v>
      </c>
      <c r="E23" s="22">
        <v>34.782</v>
      </c>
      <c r="F23" s="22">
        <v>40.358</v>
      </c>
      <c r="G23" s="22">
        <v>41.666</v>
      </c>
      <c r="H23" s="22">
        <v>29.192</v>
      </c>
      <c r="I23" s="22">
        <v>21.63</v>
      </c>
      <c r="J23" s="22">
        <v>18.328</v>
      </c>
      <c r="K23" s="22">
        <v>28.894</v>
      </c>
      <c r="L23" s="22">
        <v>32.122</v>
      </c>
      <c r="M23" s="22">
        <v>11.672</v>
      </c>
      <c r="N23" s="22">
        <v>22.13</v>
      </c>
      <c r="O23" s="22">
        <v>14.196</v>
      </c>
      <c r="P23" s="22">
        <v>47.474</v>
      </c>
      <c r="Q23" s="22">
        <v>54.178</v>
      </c>
      <c r="R23" s="22">
        <v>11.89</v>
      </c>
      <c r="S23" s="22">
        <v>0</v>
      </c>
      <c r="T23" s="22"/>
    </row>
    <row r="24" s="3" customFormat="1" ht="12.75" customHeight="1" spans="1:20">
      <c r="A24" s="32" t="s">
        <v>42</v>
      </c>
      <c r="B24" s="26">
        <f t="shared" si="1"/>
        <v>2559</v>
      </c>
      <c r="C24" s="21">
        <v>916.4</v>
      </c>
      <c r="D24" s="22">
        <v>80.8</v>
      </c>
      <c r="E24" s="22">
        <v>63.8</v>
      </c>
      <c r="F24" s="22">
        <v>156.7</v>
      </c>
      <c r="G24" s="22">
        <v>130.6</v>
      </c>
      <c r="H24" s="22">
        <v>107.1</v>
      </c>
      <c r="I24" s="22">
        <v>124.5</v>
      </c>
      <c r="J24" s="22">
        <v>82.4</v>
      </c>
      <c r="K24" s="22">
        <v>115.9</v>
      </c>
      <c r="L24" s="22">
        <v>152.9</v>
      </c>
      <c r="M24" s="22">
        <v>73.2</v>
      </c>
      <c r="N24" s="22">
        <v>81.7</v>
      </c>
      <c r="O24" s="22">
        <v>50.8</v>
      </c>
      <c r="P24" s="22">
        <v>205.4</v>
      </c>
      <c r="Q24" s="22">
        <v>173.3</v>
      </c>
      <c r="R24" s="22">
        <v>42</v>
      </c>
      <c r="S24" s="22">
        <v>1.5</v>
      </c>
      <c r="T24" s="22"/>
    </row>
    <row r="25" s="3" customFormat="1" ht="12.75" customHeight="1" spans="1:20">
      <c r="A25" s="32" t="s">
        <v>43</v>
      </c>
      <c r="B25" s="26">
        <f t="shared" si="1"/>
        <v>1487</v>
      </c>
      <c r="C25" s="21">
        <v>-37.5999999999999</v>
      </c>
      <c r="D25" s="22">
        <v>152.7</v>
      </c>
      <c r="E25" s="22">
        <v>85.4</v>
      </c>
      <c r="F25" s="22">
        <v>108.9</v>
      </c>
      <c r="G25" s="22">
        <v>114</v>
      </c>
      <c r="H25" s="22">
        <v>94.2</v>
      </c>
      <c r="I25" s="22">
        <v>90.3</v>
      </c>
      <c r="J25" s="22">
        <v>74.5</v>
      </c>
      <c r="K25" s="22">
        <v>109.1</v>
      </c>
      <c r="L25" s="22">
        <v>122.3</v>
      </c>
      <c r="M25" s="22">
        <v>99.7</v>
      </c>
      <c r="N25" s="22">
        <v>99.5</v>
      </c>
      <c r="O25" s="22">
        <v>77.5</v>
      </c>
      <c r="P25" s="22">
        <v>121.2</v>
      </c>
      <c r="Q25" s="22">
        <v>116.5</v>
      </c>
      <c r="R25" s="22">
        <v>56.2</v>
      </c>
      <c r="S25" s="22">
        <v>2.6</v>
      </c>
      <c r="T25" s="22"/>
    </row>
    <row r="26" s="3" customFormat="1" ht="12.75" customHeight="1" spans="1:20">
      <c r="A26" s="28" t="s">
        <v>44</v>
      </c>
      <c r="B26" s="26">
        <f t="shared" si="1"/>
        <v>395.7</v>
      </c>
      <c r="C26" s="21">
        <v>0</v>
      </c>
      <c r="D26" s="22"/>
      <c r="E26" s="22"/>
      <c r="F26" s="22"/>
      <c r="G26" s="22"/>
      <c r="H26" s="22"/>
      <c r="I26" s="22"/>
      <c r="J26" s="22"/>
      <c r="K26" s="22"/>
      <c r="L26" s="22"/>
      <c r="M26" s="22"/>
      <c r="N26" s="22"/>
      <c r="O26" s="22"/>
      <c r="P26" s="22"/>
      <c r="Q26" s="22"/>
      <c r="R26" s="22">
        <v>118.7</v>
      </c>
      <c r="S26" s="22">
        <v>277</v>
      </c>
      <c r="T26" s="22"/>
    </row>
    <row r="27" s="3" customFormat="1" ht="12.75" customHeight="1" spans="1:20">
      <c r="A27" s="28" t="s">
        <v>45</v>
      </c>
      <c r="B27" s="26">
        <f t="shared" si="1"/>
        <v>667</v>
      </c>
      <c r="C27" s="21">
        <v>102</v>
      </c>
      <c r="D27" s="22"/>
      <c r="E27" s="22"/>
      <c r="F27" s="22"/>
      <c r="G27" s="22"/>
      <c r="H27" s="22"/>
      <c r="I27" s="22"/>
      <c r="J27" s="22"/>
      <c r="K27" s="22"/>
      <c r="L27" s="22"/>
      <c r="M27" s="22"/>
      <c r="N27" s="22"/>
      <c r="O27" s="22"/>
      <c r="P27" s="22"/>
      <c r="Q27" s="22"/>
      <c r="R27" s="22">
        <v>179.7</v>
      </c>
      <c r="S27" s="22">
        <v>385.3</v>
      </c>
      <c r="T27" s="22"/>
    </row>
    <row r="28" s="3" customFormat="1" ht="12.75" customHeight="1" spans="1:20">
      <c r="A28" s="33" t="s">
        <v>46</v>
      </c>
      <c r="B28" s="26">
        <f t="shared" si="1"/>
        <v>44</v>
      </c>
      <c r="C28" s="21">
        <v>0</v>
      </c>
      <c r="D28" s="22"/>
      <c r="E28" s="22"/>
      <c r="F28" s="22"/>
      <c r="G28" s="22"/>
      <c r="H28" s="22"/>
      <c r="I28" s="22"/>
      <c r="J28" s="22"/>
      <c r="K28" s="22"/>
      <c r="L28" s="22"/>
      <c r="M28" s="22"/>
      <c r="N28" s="22"/>
      <c r="O28" s="22"/>
      <c r="P28" s="22"/>
      <c r="Q28" s="22"/>
      <c r="R28" s="22"/>
      <c r="S28" s="22">
        <v>44</v>
      </c>
      <c r="T28" s="22"/>
    </row>
    <row r="29" s="3" customFormat="1" ht="12.75" customHeight="1" spans="1:20">
      <c r="A29" s="28" t="s">
        <v>47</v>
      </c>
      <c r="B29" s="26">
        <f t="shared" si="1"/>
        <v>30.08</v>
      </c>
      <c r="C29" s="21">
        <v>0</v>
      </c>
      <c r="D29" s="22"/>
      <c r="E29" s="22"/>
      <c r="F29" s="22"/>
      <c r="G29" s="22"/>
      <c r="H29" s="22"/>
      <c r="I29" s="22"/>
      <c r="J29" s="22"/>
      <c r="K29" s="22"/>
      <c r="L29" s="22"/>
      <c r="M29" s="22"/>
      <c r="N29" s="22"/>
      <c r="O29" s="22"/>
      <c r="P29" s="22"/>
      <c r="Q29" s="22"/>
      <c r="R29" s="22"/>
      <c r="S29" s="22">
        <v>30.08</v>
      </c>
      <c r="T29" s="22"/>
    </row>
    <row r="30" s="3" customFormat="1" ht="12.75" customHeight="1" spans="1:20">
      <c r="A30" s="28" t="s">
        <v>48</v>
      </c>
      <c r="B30" s="26">
        <f t="shared" si="1"/>
        <v>9.94</v>
      </c>
      <c r="C30" s="21">
        <v>0</v>
      </c>
      <c r="D30" s="22"/>
      <c r="E30" s="22"/>
      <c r="F30" s="22"/>
      <c r="G30" s="22"/>
      <c r="H30" s="22"/>
      <c r="I30" s="22"/>
      <c r="J30" s="22"/>
      <c r="K30" s="22"/>
      <c r="L30" s="22"/>
      <c r="M30" s="22"/>
      <c r="N30" s="22"/>
      <c r="O30" s="22"/>
      <c r="P30" s="22"/>
      <c r="Q30" s="22"/>
      <c r="R30" s="22"/>
      <c r="S30" s="22">
        <v>9.94</v>
      </c>
      <c r="T30" s="22"/>
    </row>
    <row r="31" s="3" customFormat="1" ht="12.75" customHeight="1" spans="1:20">
      <c r="A31" s="29" t="s">
        <v>49</v>
      </c>
      <c r="B31" s="26">
        <f t="shared" ref="B31:B87" si="2">SUM(C31:T31)</f>
        <v>524</v>
      </c>
      <c r="C31" s="21">
        <v>524</v>
      </c>
      <c r="D31" s="22"/>
      <c r="E31" s="22"/>
      <c r="F31" s="22"/>
      <c r="G31" s="22"/>
      <c r="H31" s="22"/>
      <c r="I31" s="22"/>
      <c r="J31" s="22"/>
      <c r="K31" s="22"/>
      <c r="L31" s="22"/>
      <c r="M31" s="22"/>
      <c r="N31" s="22"/>
      <c r="O31" s="22"/>
      <c r="P31" s="22"/>
      <c r="Q31" s="22"/>
      <c r="R31" s="22"/>
      <c r="S31" s="22"/>
      <c r="T31" s="22"/>
    </row>
    <row r="32" s="3" customFormat="1" ht="12.75" customHeight="1" spans="1:20">
      <c r="A32" s="29" t="s">
        <v>50</v>
      </c>
      <c r="B32" s="26">
        <f t="shared" si="2"/>
        <v>71</v>
      </c>
      <c r="C32" s="21">
        <v>71</v>
      </c>
      <c r="D32" s="22"/>
      <c r="E32" s="22"/>
      <c r="F32" s="22"/>
      <c r="G32" s="22"/>
      <c r="H32" s="22"/>
      <c r="I32" s="22"/>
      <c r="J32" s="22"/>
      <c r="K32" s="22"/>
      <c r="L32" s="22"/>
      <c r="M32" s="22"/>
      <c r="N32" s="22"/>
      <c r="O32" s="22"/>
      <c r="P32" s="22"/>
      <c r="Q32" s="22"/>
      <c r="R32" s="22"/>
      <c r="S32" s="22"/>
      <c r="T32" s="22"/>
    </row>
    <row r="33" s="3" customFormat="1" ht="12.75" customHeight="1" spans="1:20">
      <c r="A33" s="28" t="s">
        <v>51</v>
      </c>
      <c r="B33" s="26">
        <f t="shared" si="2"/>
        <v>306</v>
      </c>
      <c r="C33" s="21">
        <v>32</v>
      </c>
      <c r="D33" s="22"/>
      <c r="E33" s="22"/>
      <c r="F33" s="22"/>
      <c r="G33" s="22"/>
      <c r="H33" s="22"/>
      <c r="I33" s="22"/>
      <c r="J33" s="22"/>
      <c r="K33" s="22"/>
      <c r="L33" s="22"/>
      <c r="M33" s="22"/>
      <c r="N33" s="22"/>
      <c r="O33" s="22"/>
      <c r="P33" s="22"/>
      <c r="Q33" s="22"/>
      <c r="R33" s="22"/>
      <c r="S33" s="22">
        <v>274</v>
      </c>
      <c r="T33" s="22"/>
    </row>
    <row r="34" s="3" customFormat="1" ht="12.75" customHeight="1" spans="1:20">
      <c r="A34" s="29" t="s">
        <v>52</v>
      </c>
      <c r="B34" s="26">
        <f t="shared" si="2"/>
        <v>16.6</v>
      </c>
      <c r="C34" s="21">
        <v>16.6</v>
      </c>
      <c r="D34" s="22"/>
      <c r="E34" s="22"/>
      <c r="F34" s="22"/>
      <c r="G34" s="22"/>
      <c r="H34" s="22"/>
      <c r="I34" s="22"/>
      <c r="J34" s="22"/>
      <c r="K34" s="22"/>
      <c r="L34" s="22"/>
      <c r="M34" s="22"/>
      <c r="N34" s="22"/>
      <c r="O34" s="22"/>
      <c r="P34" s="22"/>
      <c r="Q34" s="22"/>
      <c r="R34" s="22"/>
      <c r="S34" s="22"/>
      <c r="T34" s="22"/>
    </row>
    <row r="35" s="3" customFormat="1" ht="12.75" customHeight="1" spans="1:20">
      <c r="A35" s="29" t="s">
        <v>52</v>
      </c>
      <c r="B35" s="26">
        <f t="shared" si="2"/>
        <v>2.6</v>
      </c>
      <c r="C35" s="21">
        <v>2.6</v>
      </c>
      <c r="D35" s="22"/>
      <c r="E35" s="22"/>
      <c r="F35" s="22"/>
      <c r="G35" s="22"/>
      <c r="H35" s="22"/>
      <c r="I35" s="22"/>
      <c r="J35" s="22"/>
      <c r="K35" s="22"/>
      <c r="L35" s="22"/>
      <c r="M35" s="22"/>
      <c r="N35" s="22"/>
      <c r="O35" s="22"/>
      <c r="P35" s="22"/>
      <c r="Q35" s="22"/>
      <c r="R35" s="22"/>
      <c r="S35" s="22"/>
      <c r="T35" s="22"/>
    </row>
    <row r="36" s="3" customFormat="1" ht="12.75" customHeight="1" spans="1:20">
      <c r="A36" s="29" t="s">
        <v>52</v>
      </c>
      <c r="B36" s="26">
        <f t="shared" si="2"/>
        <v>1.1</v>
      </c>
      <c r="C36" s="21">
        <v>1.1</v>
      </c>
      <c r="D36" s="22"/>
      <c r="E36" s="22"/>
      <c r="F36" s="22"/>
      <c r="G36" s="22"/>
      <c r="H36" s="22"/>
      <c r="I36" s="22"/>
      <c r="J36" s="22"/>
      <c r="K36" s="22"/>
      <c r="L36" s="22"/>
      <c r="M36" s="22"/>
      <c r="N36" s="22"/>
      <c r="O36" s="22"/>
      <c r="P36" s="22"/>
      <c r="Q36" s="22"/>
      <c r="R36" s="22"/>
      <c r="S36" s="22"/>
      <c r="T36" s="22"/>
    </row>
    <row r="37" s="3" customFormat="1" ht="12.75" customHeight="1" spans="1:20">
      <c r="A37" s="29" t="s">
        <v>52</v>
      </c>
      <c r="B37" s="26">
        <f t="shared" si="2"/>
        <v>0.8</v>
      </c>
      <c r="C37" s="21">
        <v>0.8</v>
      </c>
      <c r="D37" s="22"/>
      <c r="E37" s="22"/>
      <c r="F37" s="22"/>
      <c r="G37" s="22"/>
      <c r="H37" s="22"/>
      <c r="I37" s="22"/>
      <c r="J37" s="22"/>
      <c r="K37" s="22"/>
      <c r="L37" s="22"/>
      <c r="M37" s="22"/>
      <c r="N37" s="22"/>
      <c r="O37" s="22"/>
      <c r="P37" s="22"/>
      <c r="Q37" s="22"/>
      <c r="R37" s="22"/>
      <c r="S37" s="22"/>
      <c r="T37" s="22"/>
    </row>
    <row r="38" s="3" customFormat="1" ht="12.75" customHeight="1" spans="1:20">
      <c r="A38" s="29" t="s">
        <v>52</v>
      </c>
      <c r="B38" s="26">
        <f t="shared" si="2"/>
        <v>4.8</v>
      </c>
      <c r="C38" s="21">
        <v>4.8</v>
      </c>
      <c r="D38" s="22"/>
      <c r="E38" s="22"/>
      <c r="F38" s="22"/>
      <c r="G38" s="22"/>
      <c r="H38" s="22"/>
      <c r="I38" s="22"/>
      <c r="J38" s="22"/>
      <c r="K38" s="22"/>
      <c r="L38" s="22"/>
      <c r="M38" s="22"/>
      <c r="N38" s="22"/>
      <c r="O38" s="22"/>
      <c r="P38" s="22"/>
      <c r="Q38" s="22"/>
      <c r="R38" s="22"/>
      <c r="S38" s="22"/>
      <c r="T38" s="22"/>
    </row>
    <row r="39" s="3" customFormat="1" ht="12.75" customHeight="1" spans="1:20">
      <c r="A39" s="29" t="s">
        <v>53</v>
      </c>
      <c r="B39" s="26">
        <f t="shared" si="2"/>
        <v>1.8</v>
      </c>
      <c r="C39" s="21">
        <v>1.8</v>
      </c>
      <c r="D39" s="22"/>
      <c r="E39" s="22"/>
      <c r="F39" s="22"/>
      <c r="G39" s="22"/>
      <c r="H39" s="22"/>
      <c r="I39" s="22"/>
      <c r="J39" s="22"/>
      <c r="K39" s="22"/>
      <c r="L39" s="22"/>
      <c r="M39" s="22"/>
      <c r="N39" s="22"/>
      <c r="O39" s="22"/>
      <c r="P39" s="22"/>
      <c r="Q39" s="22"/>
      <c r="R39" s="22"/>
      <c r="S39" s="22"/>
      <c r="T39" s="22"/>
    </row>
    <row r="40" s="3" customFormat="1" ht="12.75" customHeight="1" spans="1:20">
      <c r="A40" s="33" t="s">
        <v>54</v>
      </c>
      <c r="B40" s="26">
        <f t="shared" si="2"/>
        <v>3.4</v>
      </c>
      <c r="C40" s="21">
        <v>3.4</v>
      </c>
      <c r="D40" s="22"/>
      <c r="E40" s="22"/>
      <c r="F40" s="22"/>
      <c r="G40" s="22"/>
      <c r="H40" s="22"/>
      <c r="I40" s="22"/>
      <c r="J40" s="22"/>
      <c r="K40" s="22"/>
      <c r="L40" s="22"/>
      <c r="M40" s="22"/>
      <c r="N40" s="22"/>
      <c r="O40" s="22"/>
      <c r="P40" s="22"/>
      <c r="Q40" s="22"/>
      <c r="R40" s="22"/>
      <c r="S40" s="22"/>
      <c r="T40" s="22"/>
    </row>
    <row r="41" s="3" customFormat="1" ht="12.75" customHeight="1" spans="1:20">
      <c r="A41" s="28" t="s">
        <v>55</v>
      </c>
      <c r="B41" s="26">
        <f t="shared" si="2"/>
        <v>218</v>
      </c>
      <c r="C41" s="21">
        <v>218</v>
      </c>
      <c r="D41" s="22"/>
      <c r="E41" s="22"/>
      <c r="F41" s="22"/>
      <c r="G41" s="22"/>
      <c r="H41" s="22"/>
      <c r="I41" s="22"/>
      <c r="J41" s="22"/>
      <c r="K41" s="22"/>
      <c r="L41" s="22"/>
      <c r="M41" s="22"/>
      <c r="N41" s="22"/>
      <c r="O41" s="22"/>
      <c r="P41" s="22"/>
      <c r="Q41" s="22"/>
      <c r="R41" s="22"/>
      <c r="S41" s="22"/>
      <c r="T41" s="22"/>
    </row>
    <row r="42" s="3" customFormat="1" ht="12.75" customHeight="1" spans="1:20">
      <c r="A42" s="27" t="s">
        <v>56</v>
      </c>
      <c r="B42" s="26">
        <f t="shared" si="2"/>
        <v>837.51</v>
      </c>
      <c r="C42" s="21">
        <v>837.51</v>
      </c>
      <c r="D42" s="22"/>
      <c r="E42" s="22"/>
      <c r="F42" s="22"/>
      <c r="G42" s="22"/>
      <c r="H42" s="22"/>
      <c r="I42" s="22"/>
      <c r="J42" s="22"/>
      <c r="K42" s="22"/>
      <c r="L42" s="22"/>
      <c r="M42" s="22"/>
      <c r="N42" s="22"/>
      <c r="O42" s="22"/>
      <c r="P42" s="22"/>
      <c r="Q42" s="22"/>
      <c r="R42" s="22"/>
      <c r="S42" s="22"/>
      <c r="T42" s="22"/>
    </row>
    <row r="43" s="3" customFormat="1" ht="12" customHeight="1" spans="1:20">
      <c r="A43" s="27" t="s">
        <v>57</v>
      </c>
      <c r="B43" s="26">
        <f t="shared" si="2"/>
        <v>-293</v>
      </c>
      <c r="C43" s="21">
        <v>19.3</v>
      </c>
      <c r="D43" s="22">
        <v>-59.8</v>
      </c>
      <c r="E43" s="22">
        <v>-19.8</v>
      </c>
      <c r="F43" s="22">
        <v>-27</v>
      </c>
      <c r="G43" s="22">
        <v>-26.9</v>
      </c>
      <c r="H43" s="22">
        <v>-20.3</v>
      </c>
      <c r="I43" s="22">
        <v>-13.1</v>
      </c>
      <c r="J43" s="22">
        <v>-10</v>
      </c>
      <c r="K43" s="22">
        <v>-18.9</v>
      </c>
      <c r="L43" s="22">
        <v>-22.4</v>
      </c>
      <c r="M43" s="22">
        <v>-8.1</v>
      </c>
      <c r="N43" s="22">
        <v>-13.1</v>
      </c>
      <c r="O43" s="22">
        <v>-8.9</v>
      </c>
      <c r="P43" s="22">
        <v>-27.7</v>
      </c>
      <c r="Q43" s="22">
        <v>-34.5</v>
      </c>
      <c r="R43" s="22">
        <v>-1.8</v>
      </c>
      <c r="S43" s="22">
        <v>0</v>
      </c>
      <c r="T43" s="22"/>
    </row>
    <row r="44" s="3" customFormat="1" ht="12.75" customHeight="1" spans="1:20">
      <c r="A44" s="29" t="s">
        <v>58</v>
      </c>
      <c r="B44" s="26">
        <f t="shared" si="2"/>
        <v>1.5</v>
      </c>
      <c r="C44" s="21">
        <v>1.5</v>
      </c>
      <c r="D44" s="22"/>
      <c r="E44" s="22"/>
      <c r="F44" s="22"/>
      <c r="G44" s="22"/>
      <c r="H44" s="22"/>
      <c r="I44" s="22"/>
      <c r="J44" s="22"/>
      <c r="K44" s="22"/>
      <c r="L44" s="22"/>
      <c r="M44" s="22"/>
      <c r="N44" s="22"/>
      <c r="O44" s="22"/>
      <c r="P44" s="22"/>
      <c r="Q44" s="22"/>
      <c r="R44" s="22"/>
      <c r="S44" s="22"/>
      <c r="T44" s="22"/>
    </row>
    <row r="45" s="3" customFormat="1" ht="12.75" customHeight="1" spans="1:20">
      <c r="A45" s="29" t="s">
        <v>59</v>
      </c>
      <c r="B45" s="26">
        <f t="shared" si="2"/>
        <v>0.71</v>
      </c>
      <c r="C45" s="21">
        <v>0.71</v>
      </c>
      <c r="D45" s="22"/>
      <c r="E45" s="22"/>
      <c r="F45" s="22"/>
      <c r="G45" s="22"/>
      <c r="H45" s="22"/>
      <c r="I45" s="22"/>
      <c r="J45" s="22"/>
      <c r="K45" s="22"/>
      <c r="L45" s="22"/>
      <c r="M45" s="22"/>
      <c r="N45" s="22"/>
      <c r="O45" s="22"/>
      <c r="P45" s="22"/>
      <c r="Q45" s="22"/>
      <c r="R45" s="22"/>
      <c r="S45" s="22"/>
      <c r="T45" s="22"/>
    </row>
    <row r="46" s="3" customFormat="1" ht="12.75" customHeight="1" spans="1:20">
      <c r="A46" s="34" t="s">
        <v>60</v>
      </c>
      <c r="B46" s="26">
        <f t="shared" si="2"/>
        <v>1.8</v>
      </c>
      <c r="C46" s="21">
        <v>1.8</v>
      </c>
      <c r="D46" s="22"/>
      <c r="E46" s="22"/>
      <c r="F46" s="22"/>
      <c r="G46" s="22"/>
      <c r="H46" s="22"/>
      <c r="I46" s="22"/>
      <c r="J46" s="22"/>
      <c r="K46" s="22"/>
      <c r="L46" s="22"/>
      <c r="M46" s="22"/>
      <c r="N46" s="22"/>
      <c r="O46" s="22"/>
      <c r="P46" s="22"/>
      <c r="Q46" s="22"/>
      <c r="R46" s="22"/>
      <c r="S46" s="22"/>
      <c r="T46" s="22"/>
    </row>
    <row r="47" s="3" customFormat="1" ht="12.75" customHeight="1" spans="1:20">
      <c r="A47" s="29" t="s">
        <v>61</v>
      </c>
      <c r="B47" s="26">
        <f t="shared" si="2"/>
        <v>0.16</v>
      </c>
      <c r="C47" s="21">
        <v>0.16</v>
      </c>
      <c r="D47" s="22"/>
      <c r="E47" s="22"/>
      <c r="F47" s="22"/>
      <c r="G47" s="22"/>
      <c r="H47" s="22"/>
      <c r="I47" s="22"/>
      <c r="J47" s="22"/>
      <c r="K47" s="22"/>
      <c r="L47" s="22"/>
      <c r="M47" s="22"/>
      <c r="N47" s="22"/>
      <c r="O47" s="22"/>
      <c r="P47" s="22"/>
      <c r="Q47" s="22"/>
      <c r="R47" s="22"/>
      <c r="S47" s="22"/>
      <c r="T47" s="22"/>
    </row>
    <row r="48" s="3" customFormat="1" ht="12.75" customHeight="1" spans="1:20">
      <c r="A48" s="29" t="s">
        <v>62</v>
      </c>
      <c r="B48" s="26">
        <f t="shared" si="2"/>
        <v>0.16</v>
      </c>
      <c r="C48" s="21">
        <v>0.16</v>
      </c>
      <c r="D48" s="22"/>
      <c r="E48" s="22"/>
      <c r="F48" s="22"/>
      <c r="G48" s="22"/>
      <c r="H48" s="22"/>
      <c r="I48" s="22"/>
      <c r="J48" s="22"/>
      <c r="K48" s="22"/>
      <c r="L48" s="22"/>
      <c r="M48" s="22"/>
      <c r="N48" s="22"/>
      <c r="O48" s="22"/>
      <c r="P48" s="22"/>
      <c r="Q48" s="22"/>
      <c r="R48" s="22"/>
      <c r="S48" s="22"/>
      <c r="T48" s="22"/>
    </row>
    <row r="49" s="3" customFormat="1" ht="12.75" customHeight="1" spans="1:20">
      <c r="A49" s="29" t="s">
        <v>63</v>
      </c>
      <c r="B49" s="26">
        <f t="shared" si="2"/>
        <v>0.32</v>
      </c>
      <c r="C49" s="21">
        <v>0.32</v>
      </c>
      <c r="D49" s="22"/>
      <c r="E49" s="22"/>
      <c r="F49" s="22"/>
      <c r="G49" s="22"/>
      <c r="H49" s="22"/>
      <c r="I49" s="22"/>
      <c r="J49" s="22"/>
      <c r="K49" s="22"/>
      <c r="L49" s="22"/>
      <c r="M49" s="22"/>
      <c r="N49" s="22"/>
      <c r="O49" s="22"/>
      <c r="P49" s="22"/>
      <c r="Q49" s="22"/>
      <c r="R49" s="22"/>
      <c r="S49" s="22"/>
      <c r="T49" s="22"/>
    </row>
    <row r="50" s="3" customFormat="1" ht="12.75" customHeight="1" spans="1:20">
      <c r="A50" s="27" t="s">
        <v>64</v>
      </c>
      <c r="B50" s="26">
        <f t="shared" si="2"/>
        <v>71.88</v>
      </c>
      <c r="C50" s="21">
        <v>0</v>
      </c>
      <c r="D50" s="30">
        <v>5.6508</v>
      </c>
      <c r="E50" s="30">
        <v>4.5839</v>
      </c>
      <c r="F50" s="30">
        <v>8.417</v>
      </c>
      <c r="G50" s="30">
        <v>6.5597</v>
      </c>
      <c r="H50" s="30">
        <v>4.8605</v>
      </c>
      <c r="I50" s="30">
        <v>3.8726</v>
      </c>
      <c r="J50" s="30">
        <v>2.45</v>
      </c>
      <c r="K50" s="30">
        <v>4.7815</v>
      </c>
      <c r="L50" s="30">
        <v>5.3347</v>
      </c>
      <c r="M50" s="30">
        <v>2.5686</v>
      </c>
      <c r="N50" s="30">
        <v>3.7145</v>
      </c>
      <c r="O50" s="30">
        <v>2.9637</v>
      </c>
      <c r="P50" s="30">
        <v>7.3895</v>
      </c>
      <c r="Q50" s="30">
        <v>7.1524</v>
      </c>
      <c r="R50" s="30">
        <v>0.7903</v>
      </c>
      <c r="S50" s="30">
        <v>0.7903</v>
      </c>
      <c r="T50" s="30"/>
    </row>
    <row r="51" s="3" customFormat="1" ht="12.75" customHeight="1" spans="1:20">
      <c r="A51" s="27" t="s">
        <v>65</v>
      </c>
      <c r="B51" s="26">
        <f t="shared" si="2"/>
        <v>75.33</v>
      </c>
      <c r="C51" s="21">
        <v>75.33</v>
      </c>
      <c r="D51" s="30"/>
      <c r="E51" s="30"/>
      <c r="F51" s="30"/>
      <c r="G51" s="30"/>
      <c r="H51" s="30"/>
      <c r="I51" s="30"/>
      <c r="J51" s="30"/>
      <c r="K51" s="30"/>
      <c r="L51" s="30"/>
      <c r="M51" s="30"/>
      <c r="N51" s="30"/>
      <c r="O51" s="30"/>
      <c r="P51" s="30"/>
      <c r="Q51" s="30"/>
      <c r="R51" s="30"/>
      <c r="S51" s="30"/>
      <c r="T51" s="30"/>
    </row>
    <row r="52" s="3" customFormat="1" ht="12.75" customHeight="1" spans="1:20">
      <c r="A52" s="27" t="s">
        <v>66</v>
      </c>
      <c r="B52" s="26">
        <f t="shared" si="2"/>
        <v>514.2</v>
      </c>
      <c r="C52" s="21">
        <v>514.2</v>
      </c>
      <c r="D52" s="22"/>
      <c r="E52" s="22"/>
      <c r="F52" s="22"/>
      <c r="G52" s="22"/>
      <c r="H52" s="22"/>
      <c r="I52" s="22"/>
      <c r="J52" s="22"/>
      <c r="K52" s="22"/>
      <c r="L52" s="22"/>
      <c r="M52" s="22"/>
      <c r="N52" s="22"/>
      <c r="O52" s="22"/>
      <c r="P52" s="22"/>
      <c r="Q52" s="22"/>
      <c r="R52" s="22"/>
      <c r="S52" s="22"/>
      <c r="T52" s="22"/>
    </row>
    <row r="53" s="3" customFormat="1" ht="12.75" customHeight="1" spans="1:20">
      <c r="A53" s="35" t="s">
        <v>67</v>
      </c>
      <c r="B53" s="26">
        <f t="shared" si="2"/>
        <v>272.22</v>
      </c>
      <c r="C53" s="21">
        <f>9.323+282-8.9-9.78-0.423</f>
        <v>272.22</v>
      </c>
      <c r="D53" s="22"/>
      <c r="E53" s="22"/>
      <c r="F53" s="22"/>
      <c r="G53" s="22"/>
      <c r="H53" s="22"/>
      <c r="I53" s="22"/>
      <c r="J53" s="22"/>
      <c r="K53" s="22"/>
      <c r="L53" s="22"/>
      <c r="M53" s="22"/>
      <c r="N53" s="22"/>
      <c r="O53" s="22"/>
      <c r="P53" s="22"/>
      <c r="Q53" s="22"/>
      <c r="R53" s="22"/>
      <c r="S53" s="22"/>
      <c r="T53" s="22"/>
    </row>
    <row r="54" s="3" customFormat="1" ht="12.75" customHeight="1" spans="1:20">
      <c r="A54" s="36" t="s">
        <v>68</v>
      </c>
      <c r="B54" s="26">
        <f t="shared" si="2"/>
        <v>10</v>
      </c>
      <c r="C54" s="21">
        <v>10</v>
      </c>
      <c r="D54" s="22"/>
      <c r="E54" s="22"/>
      <c r="F54" s="22"/>
      <c r="G54" s="22"/>
      <c r="H54" s="22"/>
      <c r="I54" s="22"/>
      <c r="J54" s="22"/>
      <c r="K54" s="22"/>
      <c r="L54" s="22"/>
      <c r="M54" s="22"/>
      <c r="N54" s="22"/>
      <c r="O54" s="22"/>
      <c r="P54" s="22"/>
      <c r="Q54" s="22"/>
      <c r="R54" s="22"/>
      <c r="S54" s="22"/>
      <c r="T54" s="22"/>
    </row>
    <row r="55" s="5" customFormat="1" ht="12.75" customHeight="1" spans="1:20">
      <c r="A55" s="37" t="s">
        <v>69</v>
      </c>
      <c r="B55" s="38">
        <f t="shared" si="2"/>
        <v>17.68</v>
      </c>
      <c r="C55" s="39"/>
      <c r="D55" s="40">
        <v>2.79</v>
      </c>
      <c r="E55" s="40">
        <v>1.114</v>
      </c>
      <c r="F55" s="40">
        <v>1.36</v>
      </c>
      <c r="G55" s="40">
        <v>1.664</v>
      </c>
      <c r="H55" s="40">
        <v>1.284</v>
      </c>
      <c r="I55" s="40">
        <v>0.896</v>
      </c>
      <c r="J55" s="40">
        <v>0.69</v>
      </c>
      <c r="K55" s="40">
        <v>1.046</v>
      </c>
      <c r="L55" s="40">
        <v>1.15</v>
      </c>
      <c r="M55" s="40">
        <v>0.534</v>
      </c>
      <c r="N55" s="40">
        <v>0.806</v>
      </c>
      <c r="O55" s="40">
        <v>0.454</v>
      </c>
      <c r="P55" s="40">
        <v>1.468</v>
      </c>
      <c r="Q55" s="40">
        <v>1.868</v>
      </c>
      <c r="R55" s="40">
        <v>0.422</v>
      </c>
      <c r="S55" s="40">
        <v>0.134</v>
      </c>
      <c r="T55" s="40"/>
    </row>
    <row r="56" s="3" customFormat="1" ht="12.75" customHeight="1" spans="1:20">
      <c r="A56" s="36" t="s">
        <v>70</v>
      </c>
      <c r="B56" s="26">
        <f t="shared" si="2"/>
        <v>1768</v>
      </c>
      <c r="C56" s="21">
        <v>1768</v>
      </c>
      <c r="D56" s="22"/>
      <c r="E56" s="22"/>
      <c r="F56" s="22"/>
      <c r="G56" s="22"/>
      <c r="H56" s="22"/>
      <c r="I56" s="22"/>
      <c r="J56" s="22"/>
      <c r="K56" s="22"/>
      <c r="L56" s="22"/>
      <c r="M56" s="22"/>
      <c r="N56" s="22"/>
      <c r="O56" s="22"/>
      <c r="P56" s="22"/>
      <c r="Q56" s="22"/>
      <c r="R56" s="22"/>
      <c r="S56" s="22"/>
      <c r="T56" s="22"/>
    </row>
    <row r="57" s="3" customFormat="1" ht="12.75" customHeight="1" spans="1:20">
      <c r="A57" s="36" t="s">
        <v>71</v>
      </c>
      <c r="B57" s="26">
        <f t="shared" si="2"/>
        <v>979</v>
      </c>
      <c r="C57" s="21">
        <v>979</v>
      </c>
      <c r="D57" s="22"/>
      <c r="E57" s="22"/>
      <c r="F57" s="22"/>
      <c r="G57" s="22"/>
      <c r="H57" s="22"/>
      <c r="I57" s="22"/>
      <c r="J57" s="22"/>
      <c r="K57" s="22"/>
      <c r="L57" s="22"/>
      <c r="M57" s="22"/>
      <c r="N57" s="22"/>
      <c r="O57" s="22"/>
      <c r="P57" s="22"/>
      <c r="Q57" s="22"/>
      <c r="R57" s="22"/>
      <c r="S57" s="22"/>
      <c r="T57" s="22"/>
    </row>
    <row r="58" s="3" customFormat="1" ht="12.75" customHeight="1" spans="1:20">
      <c r="A58" s="36" t="s">
        <v>72</v>
      </c>
      <c r="B58" s="26">
        <f t="shared" si="2"/>
        <v>528</v>
      </c>
      <c r="C58" s="21">
        <v>528</v>
      </c>
      <c r="D58" s="22"/>
      <c r="E58" s="22"/>
      <c r="F58" s="22"/>
      <c r="G58" s="22"/>
      <c r="H58" s="22"/>
      <c r="I58" s="22"/>
      <c r="J58" s="22"/>
      <c r="K58" s="22"/>
      <c r="L58" s="22"/>
      <c r="M58" s="22"/>
      <c r="N58" s="22"/>
      <c r="O58" s="22"/>
      <c r="P58" s="22"/>
      <c r="Q58" s="22"/>
      <c r="R58" s="22"/>
      <c r="S58" s="22"/>
      <c r="T58" s="22"/>
    </row>
    <row r="59" s="3" customFormat="1" ht="12.75" customHeight="1" spans="1:20">
      <c r="A59" s="36" t="s">
        <v>73</v>
      </c>
      <c r="B59" s="26">
        <f t="shared" si="2"/>
        <v>754</v>
      </c>
      <c r="C59" s="26">
        <v>754</v>
      </c>
      <c r="D59" s="22"/>
      <c r="E59" s="22"/>
      <c r="F59" s="22"/>
      <c r="G59" s="22"/>
      <c r="H59" s="22"/>
      <c r="I59" s="22"/>
      <c r="J59" s="22"/>
      <c r="K59" s="22"/>
      <c r="L59" s="22"/>
      <c r="M59" s="22"/>
      <c r="N59" s="22"/>
      <c r="O59" s="22"/>
      <c r="P59" s="22"/>
      <c r="Q59" s="22"/>
      <c r="R59" s="22"/>
      <c r="S59" s="22"/>
      <c r="T59" s="22"/>
    </row>
    <row r="60" s="3" customFormat="1" ht="12.75" customHeight="1" spans="1:20">
      <c r="A60" s="36" t="s">
        <v>74</v>
      </c>
      <c r="B60" s="26">
        <f t="shared" si="2"/>
        <v>8.5</v>
      </c>
      <c r="C60" s="21">
        <v>8.5</v>
      </c>
      <c r="D60" s="22"/>
      <c r="E60" s="22"/>
      <c r="F60" s="22"/>
      <c r="G60" s="22"/>
      <c r="H60" s="22"/>
      <c r="I60" s="22"/>
      <c r="J60" s="22"/>
      <c r="K60" s="22"/>
      <c r="L60" s="22"/>
      <c r="M60" s="22"/>
      <c r="N60" s="22"/>
      <c r="O60" s="22"/>
      <c r="P60" s="22"/>
      <c r="Q60" s="22"/>
      <c r="R60" s="22"/>
      <c r="S60" s="22"/>
      <c r="T60" s="22"/>
    </row>
    <row r="61" s="3" customFormat="1" ht="12.75" customHeight="1" spans="1:20">
      <c r="A61" s="36" t="s">
        <v>75</v>
      </c>
      <c r="B61" s="26">
        <f t="shared" si="2"/>
        <v>1640.1613</v>
      </c>
      <c r="C61" s="21">
        <v>1640.1613</v>
      </c>
      <c r="D61" s="22"/>
      <c r="E61" s="22"/>
      <c r="F61" s="22"/>
      <c r="G61" s="22"/>
      <c r="H61" s="22"/>
      <c r="I61" s="22"/>
      <c r="J61" s="22"/>
      <c r="K61" s="22"/>
      <c r="L61" s="22"/>
      <c r="M61" s="22"/>
      <c r="N61" s="22"/>
      <c r="O61" s="22"/>
      <c r="P61" s="22"/>
      <c r="Q61" s="22"/>
      <c r="R61" s="22"/>
      <c r="S61" s="22"/>
      <c r="T61" s="22"/>
    </row>
    <row r="62" s="3" customFormat="1" ht="12.75" customHeight="1" spans="1:20">
      <c r="A62" s="36" t="s">
        <v>76</v>
      </c>
      <c r="B62" s="26">
        <f t="shared" si="2"/>
        <v>299</v>
      </c>
      <c r="C62" s="21">
        <v>299</v>
      </c>
      <c r="D62" s="22"/>
      <c r="E62" s="22"/>
      <c r="F62" s="22"/>
      <c r="G62" s="22"/>
      <c r="H62" s="22"/>
      <c r="I62" s="22"/>
      <c r="J62" s="22"/>
      <c r="K62" s="22"/>
      <c r="L62" s="22"/>
      <c r="M62" s="22"/>
      <c r="N62" s="22"/>
      <c r="O62" s="22"/>
      <c r="P62" s="22"/>
      <c r="Q62" s="22"/>
      <c r="R62" s="22"/>
      <c r="S62" s="22"/>
      <c r="T62" s="22"/>
    </row>
    <row r="63" s="3" customFormat="1" ht="12.75" customHeight="1" spans="1:20">
      <c r="A63" s="36" t="s">
        <v>77</v>
      </c>
      <c r="B63" s="26">
        <f t="shared" si="2"/>
        <v>9.68</v>
      </c>
      <c r="C63" s="21">
        <v>9.68</v>
      </c>
      <c r="D63" s="22"/>
      <c r="E63" s="22"/>
      <c r="F63" s="22"/>
      <c r="G63" s="22"/>
      <c r="H63" s="22"/>
      <c r="I63" s="22"/>
      <c r="J63" s="22"/>
      <c r="K63" s="22"/>
      <c r="L63" s="22"/>
      <c r="M63" s="22"/>
      <c r="N63" s="22"/>
      <c r="O63" s="22"/>
      <c r="P63" s="22"/>
      <c r="Q63" s="22"/>
      <c r="R63" s="22"/>
      <c r="S63" s="22"/>
      <c r="T63" s="22"/>
    </row>
    <row r="64" s="3" customFormat="1" ht="12.75" customHeight="1" spans="1:20">
      <c r="A64" s="36" t="s">
        <v>78</v>
      </c>
      <c r="B64" s="26">
        <f t="shared" si="2"/>
        <v>904</v>
      </c>
      <c r="C64" s="21">
        <v>904</v>
      </c>
      <c r="D64" s="22"/>
      <c r="E64" s="22"/>
      <c r="F64" s="22"/>
      <c r="G64" s="22"/>
      <c r="H64" s="22"/>
      <c r="I64" s="22"/>
      <c r="J64" s="22"/>
      <c r="K64" s="22"/>
      <c r="L64" s="22"/>
      <c r="M64" s="22"/>
      <c r="N64" s="22"/>
      <c r="O64" s="22"/>
      <c r="P64" s="22"/>
      <c r="Q64" s="22"/>
      <c r="R64" s="22"/>
      <c r="S64" s="22"/>
      <c r="T64" s="22"/>
    </row>
    <row r="65" s="3" customFormat="1" ht="12.75" customHeight="1" spans="1:20">
      <c r="A65" s="36" t="s">
        <v>79</v>
      </c>
      <c r="B65" s="26">
        <f t="shared" si="2"/>
        <v>11</v>
      </c>
      <c r="C65" s="21">
        <v>11</v>
      </c>
      <c r="D65" s="22"/>
      <c r="E65" s="22"/>
      <c r="F65" s="22"/>
      <c r="G65" s="22"/>
      <c r="H65" s="22"/>
      <c r="I65" s="22"/>
      <c r="J65" s="22"/>
      <c r="K65" s="22"/>
      <c r="L65" s="22"/>
      <c r="M65" s="22"/>
      <c r="N65" s="22"/>
      <c r="O65" s="22"/>
      <c r="P65" s="22"/>
      <c r="Q65" s="22"/>
      <c r="R65" s="22"/>
      <c r="S65" s="22"/>
      <c r="T65" s="22"/>
    </row>
    <row r="66" s="3" customFormat="1" ht="12.75" customHeight="1" spans="1:20">
      <c r="A66" s="36" t="s">
        <v>80</v>
      </c>
      <c r="B66" s="26">
        <f t="shared" si="2"/>
        <v>1748.73</v>
      </c>
      <c r="C66" s="21">
        <v>1748.73</v>
      </c>
      <c r="D66" s="22"/>
      <c r="E66" s="22"/>
      <c r="F66" s="22"/>
      <c r="G66" s="22"/>
      <c r="H66" s="22"/>
      <c r="I66" s="22"/>
      <c r="J66" s="22"/>
      <c r="K66" s="22"/>
      <c r="L66" s="22"/>
      <c r="M66" s="22"/>
      <c r="N66" s="22"/>
      <c r="O66" s="22"/>
      <c r="P66" s="22"/>
      <c r="Q66" s="22"/>
      <c r="R66" s="22"/>
      <c r="S66" s="22"/>
      <c r="T66" s="22"/>
    </row>
    <row r="67" s="3" customFormat="1" ht="12.75" customHeight="1" spans="1:20">
      <c r="A67" s="36" t="s">
        <v>81</v>
      </c>
      <c r="B67" s="26">
        <f t="shared" si="2"/>
        <v>2446</v>
      </c>
      <c r="C67" s="21">
        <v>2446</v>
      </c>
      <c r="D67" s="22"/>
      <c r="E67" s="22"/>
      <c r="F67" s="22"/>
      <c r="G67" s="22"/>
      <c r="H67" s="22"/>
      <c r="I67" s="22"/>
      <c r="J67" s="22"/>
      <c r="K67" s="22"/>
      <c r="L67" s="22"/>
      <c r="M67" s="22"/>
      <c r="N67" s="22"/>
      <c r="O67" s="22"/>
      <c r="P67" s="22"/>
      <c r="Q67" s="22"/>
      <c r="R67" s="22"/>
      <c r="S67" s="22"/>
      <c r="T67" s="22"/>
    </row>
    <row r="68" s="3" customFormat="1" ht="12.75" customHeight="1" spans="1:20">
      <c r="A68" s="36" t="s">
        <v>82</v>
      </c>
      <c r="B68" s="26">
        <f t="shared" si="2"/>
        <v>4236</v>
      </c>
      <c r="C68" s="21">
        <v>4236</v>
      </c>
      <c r="D68" s="22"/>
      <c r="E68" s="22"/>
      <c r="F68" s="22"/>
      <c r="G68" s="22"/>
      <c r="H68" s="22"/>
      <c r="I68" s="22"/>
      <c r="J68" s="22"/>
      <c r="K68" s="22"/>
      <c r="L68" s="22"/>
      <c r="M68" s="22"/>
      <c r="N68" s="22"/>
      <c r="O68" s="22"/>
      <c r="P68" s="22"/>
      <c r="Q68" s="22"/>
      <c r="R68" s="22"/>
      <c r="S68" s="22"/>
      <c r="T68" s="22"/>
    </row>
    <row r="69" s="3" customFormat="1" ht="12.75" customHeight="1" spans="1:20">
      <c r="A69" s="36" t="s">
        <v>83</v>
      </c>
      <c r="B69" s="26">
        <f t="shared" si="2"/>
        <v>373.8</v>
      </c>
      <c r="C69" s="21">
        <v>373.8</v>
      </c>
      <c r="D69" s="22"/>
      <c r="E69" s="22"/>
      <c r="F69" s="22"/>
      <c r="G69" s="22"/>
      <c r="H69" s="22"/>
      <c r="I69" s="22"/>
      <c r="J69" s="22"/>
      <c r="K69" s="22"/>
      <c r="L69" s="22"/>
      <c r="M69" s="22"/>
      <c r="N69" s="22"/>
      <c r="O69" s="22"/>
      <c r="P69" s="22"/>
      <c r="Q69" s="22"/>
      <c r="R69" s="22"/>
      <c r="S69" s="22"/>
      <c r="T69" s="22"/>
    </row>
    <row r="70" s="3" customFormat="1" ht="12.75" customHeight="1" spans="1:20">
      <c r="A70" s="36" t="s">
        <v>84</v>
      </c>
      <c r="B70" s="26">
        <f t="shared" si="2"/>
        <v>117.8</v>
      </c>
      <c r="C70" s="21">
        <v>117.8</v>
      </c>
      <c r="D70" s="22"/>
      <c r="E70" s="22"/>
      <c r="F70" s="22"/>
      <c r="G70" s="22"/>
      <c r="H70" s="22"/>
      <c r="I70" s="22"/>
      <c r="J70" s="22"/>
      <c r="K70" s="22"/>
      <c r="L70" s="22"/>
      <c r="M70" s="22"/>
      <c r="N70" s="22"/>
      <c r="O70" s="22"/>
      <c r="P70" s="22"/>
      <c r="Q70" s="22"/>
      <c r="R70" s="22"/>
      <c r="S70" s="22"/>
      <c r="T70" s="22"/>
    </row>
    <row r="71" s="3" customFormat="1" ht="12.75" customHeight="1" spans="1:20">
      <c r="A71" s="36" t="s">
        <v>85</v>
      </c>
      <c r="B71" s="26">
        <f t="shared" si="2"/>
        <v>733</v>
      </c>
      <c r="C71" s="21">
        <v>733</v>
      </c>
      <c r="D71" s="22"/>
      <c r="E71" s="22"/>
      <c r="F71" s="22"/>
      <c r="G71" s="22"/>
      <c r="H71" s="22"/>
      <c r="I71" s="22"/>
      <c r="J71" s="22"/>
      <c r="K71" s="22"/>
      <c r="L71" s="22"/>
      <c r="M71" s="22"/>
      <c r="N71" s="22"/>
      <c r="O71" s="22"/>
      <c r="P71" s="22"/>
      <c r="Q71" s="22"/>
      <c r="R71" s="22"/>
      <c r="S71" s="22"/>
      <c r="T71" s="22"/>
    </row>
    <row r="72" s="3" customFormat="1" ht="12.75" customHeight="1" spans="1:20">
      <c r="A72" s="36" t="s">
        <v>86</v>
      </c>
      <c r="B72" s="26">
        <f t="shared" si="2"/>
        <v>1</v>
      </c>
      <c r="C72" s="21">
        <v>1</v>
      </c>
      <c r="D72" s="22"/>
      <c r="E72" s="22"/>
      <c r="F72" s="22"/>
      <c r="G72" s="22"/>
      <c r="H72" s="22"/>
      <c r="I72" s="22"/>
      <c r="J72" s="22"/>
      <c r="K72" s="22"/>
      <c r="L72" s="22"/>
      <c r="M72" s="22"/>
      <c r="N72" s="22"/>
      <c r="O72" s="22"/>
      <c r="P72" s="22"/>
      <c r="Q72" s="22"/>
      <c r="R72" s="22"/>
      <c r="S72" s="22"/>
      <c r="T72" s="22"/>
    </row>
    <row r="73" s="3" customFormat="1" ht="12.75" customHeight="1" spans="1:20">
      <c r="A73" s="36" t="s">
        <v>87</v>
      </c>
      <c r="B73" s="26">
        <f t="shared" si="2"/>
        <v>422.5</v>
      </c>
      <c r="C73" s="21">
        <v>422.5</v>
      </c>
      <c r="D73" s="22"/>
      <c r="E73" s="22"/>
      <c r="F73" s="22"/>
      <c r="G73" s="22"/>
      <c r="H73" s="22"/>
      <c r="I73" s="22"/>
      <c r="J73" s="22"/>
      <c r="K73" s="22"/>
      <c r="L73" s="22"/>
      <c r="M73" s="22"/>
      <c r="N73" s="22"/>
      <c r="O73" s="22"/>
      <c r="P73" s="22"/>
      <c r="Q73" s="22"/>
      <c r="R73" s="22"/>
      <c r="S73" s="22"/>
      <c r="T73" s="22"/>
    </row>
    <row r="74" s="3" customFormat="1" ht="12.75" customHeight="1" spans="1:20">
      <c r="A74" s="36" t="s">
        <v>88</v>
      </c>
      <c r="B74" s="26">
        <f t="shared" si="2"/>
        <v>59</v>
      </c>
      <c r="C74" s="21">
        <v>59</v>
      </c>
      <c r="D74" s="22"/>
      <c r="E74" s="22"/>
      <c r="F74" s="22"/>
      <c r="G74" s="22"/>
      <c r="H74" s="22"/>
      <c r="I74" s="22"/>
      <c r="J74" s="22"/>
      <c r="K74" s="22"/>
      <c r="L74" s="22"/>
      <c r="M74" s="22"/>
      <c r="N74" s="22"/>
      <c r="O74" s="22"/>
      <c r="P74" s="22"/>
      <c r="Q74" s="22"/>
      <c r="R74" s="22"/>
      <c r="S74" s="22"/>
      <c r="T74" s="22"/>
    </row>
    <row r="75" s="3" customFormat="1" ht="12.75" customHeight="1" spans="1:20">
      <c r="A75" s="36" t="s">
        <v>89</v>
      </c>
      <c r="B75" s="26">
        <f t="shared" si="2"/>
        <v>13039</v>
      </c>
      <c r="C75" s="21">
        <f>12793+246</f>
        <v>13039</v>
      </c>
      <c r="D75" s="22"/>
      <c r="E75" s="22"/>
      <c r="F75" s="22"/>
      <c r="G75" s="22"/>
      <c r="H75" s="22"/>
      <c r="I75" s="22"/>
      <c r="J75" s="22"/>
      <c r="K75" s="22"/>
      <c r="L75" s="22"/>
      <c r="M75" s="22"/>
      <c r="N75" s="22"/>
      <c r="O75" s="22"/>
      <c r="P75" s="22"/>
      <c r="Q75" s="22"/>
      <c r="R75" s="22"/>
      <c r="S75" s="22"/>
      <c r="T75" s="22"/>
    </row>
    <row r="76" s="3" customFormat="1" ht="12.75" customHeight="1" spans="1:20">
      <c r="A76" s="36" t="s">
        <v>90</v>
      </c>
      <c r="B76" s="26">
        <f t="shared" si="2"/>
        <v>238</v>
      </c>
      <c r="C76" s="21">
        <v>238</v>
      </c>
      <c r="D76" s="22"/>
      <c r="E76" s="22"/>
      <c r="F76" s="22"/>
      <c r="G76" s="22"/>
      <c r="H76" s="22"/>
      <c r="I76" s="22"/>
      <c r="J76" s="22"/>
      <c r="K76" s="22"/>
      <c r="L76" s="22"/>
      <c r="M76" s="22"/>
      <c r="N76" s="22"/>
      <c r="O76" s="22"/>
      <c r="P76" s="22"/>
      <c r="Q76" s="22"/>
      <c r="R76" s="22"/>
      <c r="S76" s="22"/>
      <c r="T76" s="22"/>
    </row>
    <row r="77" s="3" customFormat="1" ht="12.75" customHeight="1" spans="1:20">
      <c r="A77" s="36" t="s">
        <v>91</v>
      </c>
      <c r="B77" s="26">
        <f t="shared" si="2"/>
        <v>1910</v>
      </c>
      <c r="C77" s="21">
        <v>1910</v>
      </c>
      <c r="D77" s="22"/>
      <c r="E77" s="22"/>
      <c r="F77" s="22"/>
      <c r="G77" s="22"/>
      <c r="H77" s="22"/>
      <c r="I77" s="22"/>
      <c r="J77" s="22"/>
      <c r="K77" s="22"/>
      <c r="L77" s="22"/>
      <c r="M77" s="22"/>
      <c r="N77" s="22"/>
      <c r="O77" s="22"/>
      <c r="P77" s="22"/>
      <c r="Q77" s="22"/>
      <c r="R77" s="22"/>
      <c r="S77" s="22"/>
      <c r="T77" s="22"/>
    </row>
    <row r="78" s="3" customFormat="1" ht="12.75" customHeight="1" spans="1:20">
      <c r="A78" s="36" t="s">
        <v>92</v>
      </c>
      <c r="B78" s="26">
        <f t="shared" si="2"/>
        <v>3675</v>
      </c>
      <c r="C78" s="21">
        <v>3675</v>
      </c>
      <c r="D78" s="22"/>
      <c r="E78" s="22"/>
      <c r="F78" s="22"/>
      <c r="G78" s="22"/>
      <c r="H78" s="22"/>
      <c r="I78" s="22"/>
      <c r="J78" s="22"/>
      <c r="K78" s="22"/>
      <c r="L78" s="22"/>
      <c r="M78" s="22"/>
      <c r="N78" s="22"/>
      <c r="O78" s="22"/>
      <c r="P78" s="22"/>
      <c r="Q78" s="22"/>
      <c r="R78" s="22"/>
      <c r="S78" s="22"/>
      <c r="T78" s="22"/>
    </row>
    <row r="79" s="3" customFormat="1" ht="12.75" customHeight="1" spans="1:20">
      <c r="A79" s="36" t="s">
        <v>93</v>
      </c>
      <c r="B79" s="26">
        <f t="shared" si="2"/>
        <v>506</v>
      </c>
      <c r="C79" s="21">
        <v>506</v>
      </c>
      <c r="D79" s="22"/>
      <c r="E79" s="22"/>
      <c r="F79" s="22"/>
      <c r="G79" s="22"/>
      <c r="H79" s="22"/>
      <c r="I79" s="22"/>
      <c r="J79" s="22"/>
      <c r="K79" s="22"/>
      <c r="L79" s="22"/>
      <c r="M79" s="22"/>
      <c r="N79" s="22"/>
      <c r="O79" s="22"/>
      <c r="P79" s="22"/>
      <c r="Q79" s="22"/>
      <c r="R79" s="22"/>
      <c r="S79" s="22"/>
      <c r="T79" s="22"/>
    </row>
    <row r="80" s="3" customFormat="1" ht="12.75" customHeight="1" spans="1:20">
      <c r="A80" s="36" t="s">
        <v>94</v>
      </c>
      <c r="B80" s="26">
        <f t="shared" si="2"/>
        <v>2054.31</v>
      </c>
      <c r="C80" s="21">
        <v>2054.31</v>
      </c>
      <c r="D80" s="22"/>
      <c r="E80" s="22"/>
      <c r="F80" s="22"/>
      <c r="G80" s="22"/>
      <c r="H80" s="22"/>
      <c r="I80" s="22"/>
      <c r="J80" s="22"/>
      <c r="K80" s="22"/>
      <c r="L80" s="22"/>
      <c r="M80" s="22"/>
      <c r="N80" s="22"/>
      <c r="O80" s="22"/>
      <c r="P80" s="22"/>
      <c r="Q80" s="22"/>
      <c r="R80" s="22"/>
      <c r="S80" s="22"/>
      <c r="T80" s="22"/>
    </row>
    <row r="81" s="3" customFormat="1" ht="12.75" customHeight="1" spans="1:20">
      <c r="A81" s="36" t="s">
        <v>95</v>
      </c>
      <c r="B81" s="26">
        <f t="shared" si="2"/>
        <v>732.6</v>
      </c>
      <c r="C81" s="21">
        <v>732.6</v>
      </c>
      <c r="D81" s="22"/>
      <c r="E81" s="22"/>
      <c r="F81" s="22"/>
      <c r="G81" s="22"/>
      <c r="H81" s="22"/>
      <c r="I81" s="22"/>
      <c r="J81" s="22"/>
      <c r="K81" s="22"/>
      <c r="L81" s="22"/>
      <c r="M81" s="22"/>
      <c r="N81" s="22"/>
      <c r="O81" s="22"/>
      <c r="P81" s="22"/>
      <c r="Q81" s="22"/>
      <c r="R81" s="22"/>
      <c r="S81" s="22"/>
      <c r="T81" s="22"/>
    </row>
    <row r="82" s="3" customFormat="1" ht="12.75" customHeight="1" spans="1:20">
      <c r="A82" s="36" t="s">
        <v>96</v>
      </c>
      <c r="B82" s="26">
        <f t="shared" si="2"/>
        <v>1478.73</v>
      </c>
      <c r="C82" s="21">
        <v>1478.73</v>
      </c>
      <c r="D82" s="22"/>
      <c r="E82" s="22"/>
      <c r="F82" s="22"/>
      <c r="G82" s="22"/>
      <c r="H82" s="22"/>
      <c r="I82" s="22"/>
      <c r="J82" s="22"/>
      <c r="K82" s="22"/>
      <c r="L82" s="22"/>
      <c r="M82" s="22"/>
      <c r="N82" s="22"/>
      <c r="O82" s="22"/>
      <c r="P82" s="22"/>
      <c r="Q82" s="22"/>
      <c r="R82" s="22"/>
      <c r="S82" s="22"/>
      <c r="T82" s="22"/>
    </row>
    <row r="83" s="3" customFormat="1" ht="12.75" customHeight="1" spans="1:20">
      <c r="A83" s="36" t="s">
        <v>97</v>
      </c>
      <c r="B83" s="26">
        <f t="shared" si="2"/>
        <v>3774.3</v>
      </c>
      <c r="C83" s="21">
        <v>3774.3</v>
      </c>
      <c r="D83" s="22"/>
      <c r="E83" s="22"/>
      <c r="F83" s="22"/>
      <c r="G83" s="22"/>
      <c r="H83" s="22"/>
      <c r="I83" s="22"/>
      <c r="J83" s="22"/>
      <c r="K83" s="22"/>
      <c r="L83" s="22"/>
      <c r="M83" s="22"/>
      <c r="N83" s="22"/>
      <c r="O83" s="22"/>
      <c r="P83" s="22"/>
      <c r="Q83" s="22"/>
      <c r="R83" s="22"/>
      <c r="S83" s="22"/>
      <c r="T83" s="22"/>
    </row>
    <row r="84" s="3" customFormat="1" ht="12.75" customHeight="1" spans="1:20">
      <c r="A84" s="36" t="s">
        <v>98</v>
      </c>
      <c r="B84" s="26">
        <f t="shared" si="2"/>
        <v>1356</v>
      </c>
      <c r="C84" s="21">
        <v>1356</v>
      </c>
      <c r="D84" s="22"/>
      <c r="E84" s="22"/>
      <c r="F84" s="22"/>
      <c r="G84" s="22"/>
      <c r="H84" s="22"/>
      <c r="I84" s="22"/>
      <c r="J84" s="22"/>
      <c r="K84" s="22"/>
      <c r="L84" s="22"/>
      <c r="M84" s="22"/>
      <c r="N84" s="22"/>
      <c r="O84" s="22"/>
      <c r="P84" s="22"/>
      <c r="Q84" s="22"/>
      <c r="R84" s="22"/>
      <c r="S84" s="22"/>
      <c r="T84" s="22"/>
    </row>
    <row r="85" s="3" customFormat="1" ht="12.75" customHeight="1" spans="1:20">
      <c r="A85" s="36" t="s">
        <v>99</v>
      </c>
      <c r="B85" s="26">
        <f t="shared" si="2"/>
        <v>445.4</v>
      </c>
      <c r="C85" s="21">
        <v>445.4</v>
      </c>
      <c r="D85" s="22"/>
      <c r="E85" s="22"/>
      <c r="F85" s="22"/>
      <c r="G85" s="22"/>
      <c r="H85" s="22"/>
      <c r="I85" s="22"/>
      <c r="J85" s="22"/>
      <c r="K85" s="22"/>
      <c r="L85" s="22"/>
      <c r="M85" s="22"/>
      <c r="N85" s="22"/>
      <c r="O85" s="22"/>
      <c r="P85" s="22"/>
      <c r="Q85" s="22"/>
      <c r="R85" s="22"/>
      <c r="S85" s="22"/>
      <c r="T85" s="22"/>
    </row>
    <row r="86" s="3" customFormat="1" ht="12.75" customHeight="1" spans="1:20">
      <c r="A86" s="36" t="s">
        <v>100</v>
      </c>
      <c r="B86" s="26">
        <f t="shared" si="2"/>
        <v>963</v>
      </c>
      <c r="C86" s="21">
        <v>963</v>
      </c>
      <c r="D86" s="22"/>
      <c r="E86" s="22"/>
      <c r="F86" s="22"/>
      <c r="G86" s="22"/>
      <c r="H86" s="22"/>
      <c r="I86" s="22"/>
      <c r="J86" s="22"/>
      <c r="K86" s="22"/>
      <c r="L86" s="22"/>
      <c r="M86" s="22"/>
      <c r="N86" s="22"/>
      <c r="O86" s="22"/>
      <c r="P86" s="22"/>
      <c r="Q86" s="22"/>
      <c r="R86" s="22"/>
      <c r="S86" s="22"/>
      <c r="T86" s="22"/>
    </row>
    <row r="87" s="3" customFormat="1" ht="12.75" customHeight="1" spans="1:20">
      <c r="A87" s="36" t="s">
        <v>101</v>
      </c>
      <c r="B87" s="26">
        <f t="shared" si="2"/>
        <v>807</v>
      </c>
      <c r="C87" s="21">
        <v>807</v>
      </c>
      <c r="D87" s="22"/>
      <c r="E87" s="22"/>
      <c r="F87" s="22"/>
      <c r="G87" s="22"/>
      <c r="H87" s="22"/>
      <c r="I87" s="22"/>
      <c r="J87" s="22"/>
      <c r="K87" s="22"/>
      <c r="L87" s="22"/>
      <c r="M87" s="22"/>
      <c r="N87" s="22"/>
      <c r="O87" s="22"/>
      <c r="P87" s="22"/>
      <c r="Q87" s="22"/>
      <c r="R87" s="22"/>
      <c r="S87" s="22"/>
      <c r="T87" s="22"/>
    </row>
    <row r="88" s="3" customFormat="1" ht="12.75" customHeight="1" spans="1:20">
      <c r="A88" s="36" t="s">
        <v>102</v>
      </c>
      <c r="B88" s="26">
        <f t="shared" ref="B88:B127" si="3">SUM(C88:T88)</f>
        <v>153</v>
      </c>
      <c r="C88" s="21">
        <v>153</v>
      </c>
      <c r="D88" s="22"/>
      <c r="E88" s="22"/>
      <c r="F88" s="22"/>
      <c r="G88" s="22"/>
      <c r="H88" s="22"/>
      <c r="I88" s="22"/>
      <c r="J88" s="22"/>
      <c r="K88" s="22"/>
      <c r="L88" s="22"/>
      <c r="M88" s="22"/>
      <c r="N88" s="22"/>
      <c r="O88" s="22"/>
      <c r="P88" s="22"/>
      <c r="Q88" s="22"/>
      <c r="R88" s="22"/>
      <c r="S88" s="22"/>
      <c r="T88" s="22"/>
    </row>
    <row r="89" s="3" customFormat="1" ht="12.75" customHeight="1" spans="1:20">
      <c r="A89" s="36" t="s">
        <v>103</v>
      </c>
      <c r="B89" s="26">
        <f t="shared" si="3"/>
        <v>20</v>
      </c>
      <c r="C89" s="21">
        <v>20</v>
      </c>
      <c r="D89" s="22"/>
      <c r="E89" s="22"/>
      <c r="F89" s="22"/>
      <c r="G89" s="22"/>
      <c r="H89" s="22"/>
      <c r="I89" s="22"/>
      <c r="J89" s="22"/>
      <c r="K89" s="22"/>
      <c r="L89" s="22"/>
      <c r="M89" s="22"/>
      <c r="N89" s="22"/>
      <c r="O89" s="22"/>
      <c r="P89" s="22"/>
      <c r="Q89" s="22"/>
      <c r="R89" s="22"/>
      <c r="S89" s="22"/>
      <c r="T89" s="22"/>
    </row>
    <row r="90" s="3" customFormat="1" ht="12.75" customHeight="1" spans="1:20">
      <c r="A90" s="36" t="s">
        <v>104</v>
      </c>
      <c r="B90" s="26">
        <f t="shared" si="3"/>
        <v>134</v>
      </c>
      <c r="C90" s="21">
        <v>134</v>
      </c>
      <c r="D90" s="22"/>
      <c r="E90" s="22"/>
      <c r="F90" s="22"/>
      <c r="G90" s="22"/>
      <c r="H90" s="22"/>
      <c r="I90" s="22"/>
      <c r="J90" s="22"/>
      <c r="K90" s="22"/>
      <c r="L90" s="22"/>
      <c r="M90" s="22"/>
      <c r="N90" s="22"/>
      <c r="O90" s="22"/>
      <c r="P90" s="22"/>
      <c r="Q90" s="22"/>
      <c r="R90" s="22"/>
      <c r="S90" s="22"/>
      <c r="T90" s="22"/>
    </row>
    <row r="91" s="3" customFormat="1" ht="12.75" customHeight="1" spans="1:20">
      <c r="A91" s="36" t="s">
        <v>105</v>
      </c>
      <c r="B91" s="26">
        <f t="shared" si="3"/>
        <v>36</v>
      </c>
      <c r="C91" s="21">
        <v>36</v>
      </c>
      <c r="D91" s="22"/>
      <c r="E91" s="22"/>
      <c r="F91" s="22"/>
      <c r="G91" s="22"/>
      <c r="H91" s="22"/>
      <c r="I91" s="22"/>
      <c r="J91" s="22"/>
      <c r="K91" s="22"/>
      <c r="L91" s="22"/>
      <c r="M91" s="22"/>
      <c r="N91" s="22"/>
      <c r="O91" s="22"/>
      <c r="P91" s="22"/>
      <c r="Q91" s="22"/>
      <c r="R91" s="22"/>
      <c r="S91" s="22"/>
      <c r="T91" s="22"/>
    </row>
    <row r="92" s="3" customFormat="1" ht="12.75" customHeight="1" spans="1:20">
      <c r="A92" s="36" t="s">
        <v>106</v>
      </c>
      <c r="B92" s="26">
        <f t="shared" si="3"/>
        <v>98</v>
      </c>
      <c r="C92" s="21">
        <v>98</v>
      </c>
      <c r="D92" s="22"/>
      <c r="E92" s="22"/>
      <c r="F92" s="22"/>
      <c r="G92" s="22"/>
      <c r="H92" s="22"/>
      <c r="I92" s="22"/>
      <c r="J92" s="22"/>
      <c r="K92" s="22"/>
      <c r="L92" s="22"/>
      <c r="M92" s="22"/>
      <c r="N92" s="22"/>
      <c r="O92" s="22"/>
      <c r="P92" s="22"/>
      <c r="Q92" s="22"/>
      <c r="R92" s="22"/>
      <c r="S92" s="22"/>
      <c r="T92" s="22"/>
    </row>
    <row r="93" s="3" customFormat="1" ht="12.75" customHeight="1" spans="1:20">
      <c r="A93" s="36" t="s">
        <v>107</v>
      </c>
      <c r="B93" s="26">
        <f t="shared" si="3"/>
        <v>48.3</v>
      </c>
      <c r="C93" s="21">
        <v>48.3</v>
      </c>
      <c r="D93" s="22"/>
      <c r="E93" s="22"/>
      <c r="F93" s="22"/>
      <c r="G93" s="22"/>
      <c r="H93" s="22"/>
      <c r="I93" s="22"/>
      <c r="J93" s="22"/>
      <c r="K93" s="22"/>
      <c r="L93" s="22"/>
      <c r="M93" s="22"/>
      <c r="N93" s="22"/>
      <c r="O93" s="22"/>
      <c r="P93" s="22"/>
      <c r="Q93" s="22"/>
      <c r="R93" s="22"/>
      <c r="S93" s="22"/>
      <c r="T93" s="22"/>
    </row>
    <row r="94" s="3" customFormat="1" ht="12.75" customHeight="1" spans="1:20">
      <c r="A94" s="36" t="s">
        <v>108</v>
      </c>
      <c r="B94" s="26">
        <f t="shared" si="3"/>
        <v>30</v>
      </c>
      <c r="C94" s="21">
        <v>30</v>
      </c>
      <c r="D94" s="22"/>
      <c r="E94" s="22"/>
      <c r="F94" s="22"/>
      <c r="G94" s="22"/>
      <c r="H94" s="22"/>
      <c r="I94" s="22"/>
      <c r="J94" s="22"/>
      <c r="K94" s="22"/>
      <c r="L94" s="22"/>
      <c r="M94" s="22"/>
      <c r="N94" s="22"/>
      <c r="O94" s="22"/>
      <c r="P94" s="22"/>
      <c r="Q94" s="22"/>
      <c r="R94" s="22"/>
      <c r="S94" s="22"/>
      <c r="T94" s="22"/>
    </row>
    <row r="95" s="3" customFormat="1" ht="12.75" customHeight="1" spans="1:20">
      <c r="A95" s="36" t="s">
        <v>109</v>
      </c>
      <c r="B95" s="26">
        <f t="shared" si="3"/>
        <v>16.5</v>
      </c>
      <c r="C95" s="21">
        <v>16.5</v>
      </c>
      <c r="D95" s="22"/>
      <c r="E95" s="22"/>
      <c r="F95" s="22"/>
      <c r="G95" s="22"/>
      <c r="H95" s="22"/>
      <c r="I95" s="22"/>
      <c r="J95" s="22"/>
      <c r="K95" s="22"/>
      <c r="L95" s="22"/>
      <c r="M95" s="22"/>
      <c r="N95" s="22"/>
      <c r="O95" s="22"/>
      <c r="P95" s="22"/>
      <c r="Q95" s="22"/>
      <c r="R95" s="22"/>
      <c r="S95" s="22"/>
      <c r="T95" s="22"/>
    </row>
    <row r="96" s="3" customFormat="1" ht="12.75" customHeight="1" spans="1:20">
      <c r="A96" s="36" t="s">
        <v>110</v>
      </c>
      <c r="B96" s="26">
        <f t="shared" si="3"/>
        <v>1458</v>
      </c>
      <c r="C96" s="21">
        <v>1458</v>
      </c>
      <c r="D96" s="22"/>
      <c r="E96" s="22"/>
      <c r="F96" s="22"/>
      <c r="G96" s="22"/>
      <c r="H96" s="22"/>
      <c r="I96" s="22"/>
      <c r="J96" s="22"/>
      <c r="K96" s="22"/>
      <c r="L96" s="22"/>
      <c r="M96" s="22"/>
      <c r="N96" s="22"/>
      <c r="O96" s="22"/>
      <c r="P96" s="22"/>
      <c r="Q96" s="22"/>
      <c r="R96" s="22"/>
      <c r="S96" s="22"/>
      <c r="T96" s="22"/>
    </row>
    <row r="97" s="3" customFormat="1" ht="12.75" customHeight="1" spans="1:20">
      <c r="A97" s="36" t="s">
        <v>111</v>
      </c>
      <c r="B97" s="26">
        <f t="shared" si="3"/>
        <v>609</v>
      </c>
      <c r="C97" s="21">
        <v>609</v>
      </c>
      <c r="D97" s="22"/>
      <c r="E97" s="22"/>
      <c r="F97" s="22"/>
      <c r="G97" s="22"/>
      <c r="H97" s="22"/>
      <c r="I97" s="22"/>
      <c r="J97" s="22"/>
      <c r="K97" s="22"/>
      <c r="L97" s="22"/>
      <c r="M97" s="22"/>
      <c r="N97" s="22"/>
      <c r="O97" s="22"/>
      <c r="P97" s="22"/>
      <c r="Q97" s="22"/>
      <c r="R97" s="22"/>
      <c r="S97" s="22"/>
      <c r="T97" s="22"/>
    </row>
    <row r="98" s="3" customFormat="1" ht="12.75" customHeight="1" spans="1:20">
      <c r="A98" s="36" t="s">
        <v>112</v>
      </c>
      <c r="B98" s="26">
        <f t="shared" si="3"/>
        <v>618.2</v>
      </c>
      <c r="C98" s="21">
        <v>618.2</v>
      </c>
      <c r="D98" s="22"/>
      <c r="E98" s="22"/>
      <c r="F98" s="22"/>
      <c r="G98" s="22"/>
      <c r="H98" s="22"/>
      <c r="I98" s="22"/>
      <c r="J98" s="22"/>
      <c r="K98" s="22"/>
      <c r="L98" s="22"/>
      <c r="M98" s="22"/>
      <c r="N98" s="22"/>
      <c r="O98" s="22"/>
      <c r="P98" s="22"/>
      <c r="Q98" s="22"/>
      <c r="R98" s="22"/>
      <c r="S98" s="22"/>
      <c r="T98" s="22"/>
    </row>
    <row r="99" s="3" customFormat="1" ht="12.75" customHeight="1" spans="1:20">
      <c r="A99" s="36" t="s">
        <v>113</v>
      </c>
      <c r="B99" s="26">
        <f t="shared" si="3"/>
        <v>217</v>
      </c>
      <c r="C99" s="21">
        <v>217</v>
      </c>
      <c r="D99" s="22"/>
      <c r="E99" s="22"/>
      <c r="F99" s="22"/>
      <c r="G99" s="22"/>
      <c r="H99" s="22"/>
      <c r="I99" s="22"/>
      <c r="J99" s="22"/>
      <c r="K99" s="22"/>
      <c r="L99" s="22"/>
      <c r="M99" s="22"/>
      <c r="N99" s="22"/>
      <c r="O99" s="22"/>
      <c r="P99" s="22"/>
      <c r="Q99" s="22"/>
      <c r="R99" s="22"/>
      <c r="S99" s="22"/>
      <c r="T99" s="22"/>
    </row>
    <row r="100" s="3" customFormat="1" ht="12.75" customHeight="1" spans="1:20">
      <c r="A100" s="36" t="s">
        <v>114</v>
      </c>
      <c r="B100" s="26">
        <f t="shared" si="3"/>
        <v>1491</v>
      </c>
      <c r="C100" s="21">
        <v>1491</v>
      </c>
      <c r="D100" s="22"/>
      <c r="E100" s="22"/>
      <c r="F100" s="22"/>
      <c r="G100" s="22"/>
      <c r="H100" s="22"/>
      <c r="I100" s="22"/>
      <c r="J100" s="22"/>
      <c r="K100" s="22"/>
      <c r="L100" s="22"/>
      <c r="M100" s="22"/>
      <c r="N100" s="22"/>
      <c r="O100" s="22"/>
      <c r="P100" s="22"/>
      <c r="Q100" s="22"/>
      <c r="R100" s="22"/>
      <c r="S100" s="22"/>
      <c r="T100" s="22"/>
    </row>
    <row r="101" s="3" customFormat="1" ht="12.75" customHeight="1" spans="1:20">
      <c r="A101" s="36" t="s">
        <v>115</v>
      </c>
      <c r="B101" s="26">
        <f t="shared" si="3"/>
        <v>1886</v>
      </c>
      <c r="C101" s="21">
        <v>1886</v>
      </c>
      <c r="D101" s="22"/>
      <c r="E101" s="22"/>
      <c r="F101" s="22"/>
      <c r="G101" s="22"/>
      <c r="H101" s="22"/>
      <c r="I101" s="22"/>
      <c r="J101" s="22"/>
      <c r="K101" s="22"/>
      <c r="L101" s="22"/>
      <c r="M101" s="22"/>
      <c r="N101" s="22"/>
      <c r="O101" s="22"/>
      <c r="P101" s="22"/>
      <c r="Q101" s="22"/>
      <c r="R101" s="22"/>
      <c r="S101" s="22"/>
      <c r="T101" s="22"/>
    </row>
    <row r="102" s="3" customFormat="1" ht="12.75" customHeight="1" spans="1:20">
      <c r="A102" s="36" t="s">
        <v>116</v>
      </c>
      <c r="B102" s="26">
        <f t="shared" si="3"/>
        <v>11.6</v>
      </c>
      <c r="C102" s="21">
        <v>11.6</v>
      </c>
      <c r="D102" s="22"/>
      <c r="E102" s="22"/>
      <c r="F102" s="22"/>
      <c r="G102" s="22"/>
      <c r="H102" s="22"/>
      <c r="I102" s="22"/>
      <c r="J102" s="22"/>
      <c r="K102" s="22"/>
      <c r="L102" s="22"/>
      <c r="M102" s="22"/>
      <c r="N102" s="22"/>
      <c r="O102" s="22"/>
      <c r="P102" s="22"/>
      <c r="Q102" s="22"/>
      <c r="R102" s="22"/>
      <c r="S102" s="22"/>
      <c r="T102" s="22"/>
    </row>
    <row r="103" s="3" customFormat="1" ht="12.75" customHeight="1" spans="1:20">
      <c r="A103" s="36" t="s">
        <v>117</v>
      </c>
      <c r="B103" s="26">
        <f t="shared" si="3"/>
        <v>87.9</v>
      </c>
      <c r="C103" s="21">
        <v>87.9</v>
      </c>
      <c r="D103" s="22"/>
      <c r="E103" s="22"/>
      <c r="F103" s="22"/>
      <c r="G103" s="22"/>
      <c r="H103" s="22"/>
      <c r="I103" s="22"/>
      <c r="J103" s="22"/>
      <c r="K103" s="22"/>
      <c r="L103" s="22"/>
      <c r="M103" s="22"/>
      <c r="N103" s="22"/>
      <c r="O103" s="22"/>
      <c r="P103" s="22"/>
      <c r="Q103" s="22"/>
      <c r="R103" s="22"/>
      <c r="S103" s="22"/>
      <c r="T103" s="22"/>
    </row>
    <row r="104" s="3" customFormat="1" ht="12.75" customHeight="1" spans="1:20">
      <c r="A104" s="36" t="s">
        <v>118</v>
      </c>
      <c r="B104" s="26">
        <f t="shared" si="3"/>
        <v>17069.3</v>
      </c>
      <c r="C104" s="21">
        <v>17069.3</v>
      </c>
      <c r="D104" s="22"/>
      <c r="E104" s="22"/>
      <c r="F104" s="22"/>
      <c r="G104" s="22"/>
      <c r="H104" s="22"/>
      <c r="I104" s="22"/>
      <c r="J104" s="22"/>
      <c r="K104" s="22"/>
      <c r="L104" s="22"/>
      <c r="M104" s="22"/>
      <c r="N104" s="22"/>
      <c r="O104" s="22"/>
      <c r="P104" s="22"/>
      <c r="Q104" s="22"/>
      <c r="R104" s="22"/>
      <c r="S104" s="22"/>
      <c r="T104" s="22"/>
    </row>
    <row r="105" s="3" customFormat="1" ht="12.75" customHeight="1" spans="1:20">
      <c r="A105" s="36" t="s">
        <v>119</v>
      </c>
      <c r="B105" s="26">
        <f>SUM(C105:T105)</f>
        <v>9911.78</v>
      </c>
      <c r="C105" s="21">
        <f>9911.78-137-29.78</f>
        <v>9745</v>
      </c>
      <c r="D105" s="30">
        <f>20.1468384629862+2.2162</f>
        <v>22.3630384629862</v>
      </c>
      <c r="E105" s="30">
        <f>10.4477741227826+2.2162</f>
        <v>12.6639741227826</v>
      </c>
      <c r="F105" s="30">
        <f>10.9468144955652+3.0473</f>
        <v>13.9941144955652</v>
      </c>
      <c r="G105" s="30">
        <f>11.4088381373996+2.7702</f>
        <v>14.1790381373996</v>
      </c>
      <c r="H105" s="30">
        <f>8.78402641962266+2.2162</f>
        <v>11.0002264196227</v>
      </c>
      <c r="I105" s="30">
        <f>9.88689619265649+1.2466</f>
        <v>11.1334961926565</v>
      </c>
      <c r="J105" s="30">
        <f>8.20577328925554+1.108</f>
        <v>9.31377328925554</v>
      </c>
      <c r="K105" s="30">
        <f>10.416981251359+2.6318</f>
        <v>13.048781251359</v>
      </c>
      <c r="L105" s="30">
        <f>9.07940482371919+2.2162</f>
        <v>11.2956048237192</v>
      </c>
      <c r="M105" s="30">
        <v>1.8006</v>
      </c>
      <c r="N105" s="30">
        <f>9.97179498374269+1.2466</f>
        <v>11.2183949837427</v>
      </c>
      <c r="O105" s="30">
        <v>1.108</v>
      </c>
      <c r="P105" s="30">
        <f>12.6402079152215+2.6318</f>
        <v>15.2720079152215</v>
      </c>
      <c r="Q105" s="30">
        <f>15.0646499056893+2.3546</f>
        <v>17.4192499056893</v>
      </c>
      <c r="R105" s="30">
        <v>0.6926</v>
      </c>
      <c r="S105" s="30">
        <v>0.2771</v>
      </c>
      <c r="T105" s="30"/>
    </row>
    <row r="106" s="3" customFormat="1" ht="12.75" customHeight="1" spans="1:20">
      <c r="A106" s="41" t="s">
        <v>120</v>
      </c>
      <c r="B106" s="26">
        <f>SUM(C106:T106)</f>
        <v>485.28077</v>
      </c>
      <c r="C106" s="21">
        <v>242.64</v>
      </c>
      <c r="D106" s="30">
        <v>32.4027</v>
      </c>
      <c r="E106" s="30">
        <v>16.803435</v>
      </c>
      <c r="F106" s="30">
        <v>17.606055</v>
      </c>
      <c r="G106" s="30">
        <v>18.34914</v>
      </c>
      <c r="H106" s="30">
        <v>14.127585</v>
      </c>
      <c r="I106" s="30">
        <v>15.90136</v>
      </c>
      <c r="J106" s="30">
        <v>13.197565</v>
      </c>
      <c r="K106" s="30">
        <v>16.75391</v>
      </c>
      <c r="L106" s="30">
        <v>14.60265</v>
      </c>
      <c r="M106" s="30">
        <v>5.575</v>
      </c>
      <c r="N106" s="30">
        <v>16.037905</v>
      </c>
      <c r="O106" s="30">
        <v>5.575</v>
      </c>
      <c r="P106" s="30">
        <v>20.329585</v>
      </c>
      <c r="Q106" s="30">
        <v>24.22888</v>
      </c>
      <c r="R106" s="30">
        <v>5.575</v>
      </c>
      <c r="S106" s="30">
        <v>5.575</v>
      </c>
      <c r="T106" s="30"/>
    </row>
    <row r="107" s="3" customFormat="1" ht="12.75" customHeight="1" spans="1:20">
      <c r="A107" s="36" t="s">
        <v>121</v>
      </c>
      <c r="B107" s="26">
        <f t="shared" si="3"/>
        <v>8904</v>
      </c>
      <c r="C107" s="21">
        <v>8904</v>
      </c>
      <c r="D107" s="22"/>
      <c r="E107" s="22"/>
      <c r="F107" s="22"/>
      <c r="G107" s="22"/>
      <c r="H107" s="22"/>
      <c r="I107" s="22"/>
      <c r="J107" s="22"/>
      <c r="K107" s="22"/>
      <c r="L107" s="22"/>
      <c r="M107" s="22"/>
      <c r="N107" s="22"/>
      <c r="O107" s="22"/>
      <c r="P107" s="22"/>
      <c r="Q107" s="22"/>
      <c r="R107" s="22"/>
      <c r="S107" s="22"/>
      <c r="T107" s="22"/>
    </row>
    <row r="108" s="3" customFormat="1" ht="12.75" customHeight="1" spans="1:20">
      <c r="A108" s="36" t="s">
        <v>122</v>
      </c>
      <c r="B108" s="26">
        <f t="shared" si="3"/>
        <v>587</v>
      </c>
      <c r="C108" s="21">
        <v>587</v>
      </c>
      <c r="D108" s="22"/>
      <c r="E108" s="22"/>
      <c r="F108" s="22"/>
      <c r="G108" s="22"/>
      <c r="H108" s="22"/>
      <c r="I108" s="22"/>
      <c r="J108" s="22"/>
      <c r="K108" s="22"/>
      <c r="L108" s="22"/>
      <c r="M108" s="22"/>
      <c r="N108" s="22"/>
      <c r="O108" s="22"/>
      <c r="P108" s="22"/>
      <c r="Q108" s="22"/>
      <c r="R108" s="22"/>
      <c r="S108" s="22"/>
      <c r="T108" s="22"/>
    </row>
    <row r="109" s="3" customFormat="1" ht="12.75" customHeight="1" spans="1:20">
      <c r="A109" s="36" t="s">
        <v>123</v>
      </c>
      <c r="B109" s="26">
        <f t="shared" si="3"/>
        <v>1593</v>
      </c>
      <c r="C109" s="21">
        <v>1593</v>
      </c>
      <c r="D109" s="22"/>
      <c r="E109" s="22"/>
      <c r="F109" s="22"/>
      <c r="G109" s="22"/>
      <c r="H109" s="22"/>
      <c r="I109" s="22"/>
      <c r="J109" s="22"/>
      <c r="K109" s="22"/>
      <c r="L109" s="22"/>
      <c r="M109" s="22"/>
      <c r="N109" s="22"/>
      <c r="O109" s="22"/>
      <c r="P109" s="22"/>
      <c r="Q109" s="22"/>
      <c r="R109" s="22"/>
      <c r="S109" s="22"/>
      <c r="T109" s="22"/>
    </row>
    <row r="110" s="3" customFormat="1" ht="12.75" customHeight="1" spans="1:20">
      <c r="A110" s="36" t="s">
        <v>124</v>
      </c>
      <c r="B110" s="26">
        <f t="shared" si="3"/>
        <v>157</v>
      </c>
      <c r="C110" s="21">
        <v>157</v>
      </c>
      <c r="D110" s="22"/>
      <c r="E110" s="22"/>
      <c r="F110" s="22"/>
      <c r="G110" s="22"/>
      <c r="H110" s="22"/>
      <c r="I110" s="22"/>
      <c r="J110" s="22"/>
      <c r="K110" s="22"/>
      <c r="L110" s="22"/>
      <c r="M110" s="22"/>
      <c r="N110" s="22"/>
      <c r="O110" s="22"/>
      <c r="P110" s="22"/>
      <c r="Q110" s="22"/>
      <c r="R110" s="22"/>
      <c r="S110" s="22"/>
      <c r="T110" s="22"/>
    </row>
    <row r="111" s="3" customFormat="1" ht="12.75" customHeight="1" spans="1:20">
      <c r="A111" s="36" t="s">
        <v>125</v>
      </c>
      <c r="B111" s="26">
        <f t="shared" si="3"/>
        <v>642</v>
      </c>
      <c r="C111" s="21">
        <v>642</v>
      </c>
      <c r="D111" s="22"/>
      <c r="E111" s="22"/>
      <c r="F111" s="22"/>
      <c r="G111" s="22"/>
      <c r="H111" s="22"/>
      <c r="I111" s="22"/>
      <c r="J111" s="22"/>
      <c r="K111" s="22"/>
      <c r="L111" s="22"/>
      <c r="M111" s="22"/>
      <c r="N111" s="22"/>
      <c r="O111" s="22"/>
      <c r="P111" s="22"/>
      <c r="Q111" s="22"/>
      <c r="R111" s="22"/>
      <c r="S111" s="22"/>
      <c r="T111" s="22"/>
    </row>
    <row r="112" s="3" customFormat="1" ht="12.75" customHeight="1" spans="1:20">
      <c r="A112" s="36" t="s">
        <v>126</v>
      </c>
      <c r="B112" s="26">
        <f t="shared" si="3"/>
        <v>269</v>
      </c>
      <c r="C112" s="21">
        <v>269</v>
      </c>
      <c r="D112" s="22"/>
      <c r="E112" s="22"/>
      <c r="F112" s="22"/>
      <c r="G112" s="22"/>
      <c r="H112" s="22"/>
      <c r="I112" s="22"/>
      <c r="J112" s="22"/>
      <c r="K112" s="22"/>
      <c r="L112" s="22"/>
      <c r="M112" s="22"/>
      <c r="N112" s="22"/>
      <c r="O112" s="22"/>
      <c r="P112" s="22"/>
      <c r="Q112" s="22"/>
      <c r="R112" s="22"/>
      <c r="S112" s="22"/>
      <c r="T112" s="22"/>
    </row>
    <row r="113" s="3" customFormat="1" ht="12.75" customHeight="1" spans="1:20">
      <c r="A113" s="36" t="s">
        <v>127</v>
      </c>
      <c r="B113" s="26">
        <f t="shared" si="3"/>
        <v>1307</v>
      </c>
      <c r="C113" s="21">
        <v>1307</v>
      </c>
      <c r="D113" s="22"/>
      <c r="E113" s="22"/>
      <c r="F113" s="22"/>
      <c r="G113" s="22"/>
      <c r="H113" s="22"/>
      <c r="I113" s="22"/>
      <c r="J113" s="22"/>
      <c r="K113" s="22"/>
      <c r="L113" s="22"/>
      <c r="M113" s="22"/>
      <c r="N113" s="22"/>
      <c r="O113" s="22"/>
      <c r="P113" s="22"/>
      <c r="Q113" s="22"/>
      <c r="R113" s="22"/>
      <c r="S113" s="22"/>
      <c r="T113" s="22"/>
    </row>
    <row r="114" s="3" customFormat="1" ht="12.75" customHeight="1" spans="1:20">
      <c r="A114" s="36" t="s">
        <v>128</v>
      </c>
      <c r="B114" s="26">
        <f t="shared" si="3"/>
        <v>517</v>
      </c>
      <c r="C114" s="21">
        <v>517</v>
      </c>
      <c r="D114" s="22"/>
      <c r="E114" s="22"/>
      <c r="F114" s="22"/>
      <c r="G114" s="22"/>
      <c r="H114" s="22"/>
      <c r="I114" s="22"/>
      <c r="J114" s="22"/>
      <c r="K114" s="22"/>
      <c r="L114" s="22"/>
      <c r="M114" s="22"/>
      <c r="N114" s="22"/>
      <c r="O114" s="22"/>
      <c r="P114" s="22"/>
      <c r="Q114" s="22"/>
      <c r="R114" s="22"/>
      <c r="S114" s="22"/>
      <c r="T114" s="22"/>
    </row>
    <row r="115" s="3" customFormat="1" ht="12.75" customHeight="1" spans="1:20">
      <c r="A115" s="36" t="s">
        <v>129</v>
      </c>
      <c r="B115" s="26">
        <f t="shared" si="3"/>
        <v>367</v>
      </c>
      <c r="C115" s="21">
        <v>367</v>
      </c>
      <c r="D115" s="22"/>
      <c r="E115" s="22"/>
      <c r="F115" s="22"/>
      <c r="G115" s="22"/>
      <c r="H115" s="22"/>
      <c r="I115" s="22"/>
      <c r="J115" s="22"/>
      <c r="K115" s="22"/>
      <c r="L115" s="22"/>
      <c r="M115" s="22"/>
      <c r="N115" s="22"/>
      <c r="O115" s="22"/>
      <c r="P115" s="22"/>
      <c r="Q115" s="22"/>
      <c r="R115" s="22"/>
      <c r="S115" s="22"/>
      <c r="T115" s="22"/>
    </row>
    <row r="116" s="3" customFormat="1" ht="12.75" customHeight="1" spans="1:20">
      <c r="A116" s="36" t="s">
        <v>130</v>
      </c>
      <c r="B116" s="26">
        <f t="shared" si="3"/>
        <v>934</v>
      </c>
      <c r="C116" s="21">
        <v>934</v>
      </c>
      <c r="D116" s="22"/>
      <c r="E116" s="22"/>
      <c r="F116" s="22"/>
      <c r="G116" s="22"/>
      <c r="H116" s="22"/>
      <c r="I116" s="22"/>
      <c r="J116" s="22"/>
      <c r="K116" s="22"/>
      <c r="L116" s="22"/>
      <c r="M116" s="22"/>
      <c r="N116" s="22"/>
      <c r="O116" s="22"/>
      <c r="P116" s="22"/>
      <c r="Q116" s="22"/>
      <c r="R116" s="22"/>
      <c r="S116" s="22"/>
      <c r="T116" s="22"/>
    </row>
    <row r="117" s="3" customFormat="1" ht="12.75" customHeight="1" spans="1:20">
      <c r="A117" s="36" t="s">
        <v>131</v>
      </c>
      <c r="B117" s="26">
        <f t="shared" si="3"/>
        <v>568</v>
      </c>
      <c r="C117" s="21">
        <v>568</v>
      </c>
      <c r="D117" s="22"/>
      <c r="E117" s="22"/>
      <c r="F117" s="22"/>
      <c r="G117" s="22"/>
      <c r="H117" s="22"/>
      <c r="I117" s="22"/>
      <c r="J117" s="22"/>
      <c r="K117" s="22"/>
      <c r="L117" s="22"/>
      <c r="M117" s="22"/>
      <c r="N117" s="22"/>
      <c r="O117" s="22"/>
      <c r="P117" s="22"/>
      <c r="Q117" s="22"/>
      <c r="R117" s="22"/>
      <c r="S117" s="22"/>
      <c r="T117" s="22"/>
    </row>
    <row r="118" s="3" customFormat="1" ht="12.75" customHeight="1" spans="1:20">
      <c r="A118" s="36" t="s">
        <v>132</v>
      </c>
      <c r="B118" s="26">
        <f t="shared" si="3"/>
        <v>9</v>
      </c>
      <c r="C118" s="21">
        <v>9</v>
      </c>
      <c r="D118" s="22"/>
      <c r="E118" s="22"/>
      <c r="F118" s="22"/>
      <c r="G118" s="22"/>
      <c r="H118" s="22"/>
      <c r="I118" s="22"/>
      <c r="J118" s="22"/>
      <c r="K118" s="22"/>
      <c r="L118" s="22"/>
      <c r="M118" s="22"/>
      <c r="N118" s="22"/>
      <c r="O118" s="22"/>
      <c r="P118" s="22"/>
      <c r="Q118" s="22"/>
      <c r="R118" s="22"/>
      <c r="S118" s="22"/>
      <c r="T118" s="22"/>
    </row>
    <row r="119" s="3" customFormat="1" ht="12.75" customHeight="1" spans="1:20">
      <c r="A119" s="36" t="s">
        <v>133</v>
      </c>
      <c r="B119" s="26">
        <f t="shared" si="3"/>
        <v>269</v>
      </c>
      <c r="C119" s="21">
        <v>269</v>
      </c>
      <c r="D119" s="22"/>
      <c r="E119" s="22"/>
      <c r="F119" s="22"/>
      <c r="G119" s="22"/>
      <c r="H119" s="22"/>
      <c r="I119" s="22"/>
      <c r="J119" s="22"/>
      <c r="K119" s="22"/>
      <c r="L119" s="22"/>
      <c r="M119" s="22"/>
      <c r="N119" s="22"/>
      <c r="O119" s="22"/>
      <c r="P119" s="22"/>
      <c r="Q119" s="22"/>
      <c r="R119" s="22"/>
      <c r="S119" s="22"/>
      <c r="T119" s="22"/>
    </row>
    <row r="120" s="3" customFormat="1" ht="12.75" customHeight="1" spans="1:20">
      <c r="A120" s="36" t="s">
        <v>134</v>
      </c>
      <c r="B120" s="26">
        <f t="shared" si="3"/>
        <v>1033</v>
      </c>
      <c r="C120" s="21">
        <v>1033</v>
      </c>
      <c r="D120" s="22"/>
      <c r="E120" s="22"/>
      <c r="F120" s="22"/>
      <c r="G120" s="22"/>
      <c r="H120" s="22"/>
      <c r="I120" s="22"/>
      <c r="J120" s="22"/>
      <c r="K120" s="22"/>
      <c r="L120" s="22"/>
      <c r="M120" s="22"/>
      <c r="N120" s="22"/>
      <c r="O120" s="22"/>
      <c r="P120" s="22"/>
      <c r="Q120" s="22"/>
      <c r="R120" s="22"/>
      <c r="S120" s="22"/>
      <c r="T120" s="22"/>
    </row>
    <row r="121" s="3" customFormat="1" ht="12.75" customHeight="1" spans="1:20">
      <c r="A121" s="36" t="s">
        <v>135</v>
      </c>
      <c r="B121" s="26">
        <f t="shared" si="3"/>
        <v>1439</v>
      </c>
      <c r="C121" s="21">
        <v>1439</v>
      </c>
      <c r="D121" s="22"/>
      <c r="E121" s="22"/>
      <c r="F121" s="22"/>
      <c r="G121" s="22"/>
      <c r="H121" s="22"/>
      <c r="I121" s="22"/>
      <c r="J121" s="22"/>
      <c r="K121" s="22"/>
      <c r="L121" s="22"/>
      <c r="M121" s="22"/>
      <c r="N121" s="22"/>
      <c r="O121" s="22"/>
      <c r="P121" s="22"/>
      <c r="Q121" s="22"/>
      <c r="R121" s="22"/>
      <c r="S121" s="22"/>
      <c r="T121" s="22"/>
    </row>
    <row r="122" s="3" customFormat="1" ht="12.75" customHeight="1" spans="1:20">
      <c r="A122" s="36" t="s">
        <v>136</v>
      </c>
      <c r="B122" s="26">
        <f t="shared" si="3"/>
        <v>226</v>
      </c>
      <c r="C122" s="21">
        <v>226</v>
      </c>
      <c r="D122" s="22"/>
      <c r="E122" s="22"/>
      <c r="F122" s="22"/>
      <c r="G122" s="22"/>
      <c r="H122" s="22"/>
      <c r="I122" s="22"/>
      <c r="J122" s="22"/>
      <c r="K122" s="22"/>
      <c r="L122" s="22"/>
      <c r="M122" s="22"/>
      <c r="N122" s="22"/>
      <c r="O122" s="22"/>
      <c r="P122" s="22"/>
      <c r="Q122" s="22"/>
      <c r="R122" s="22"/>
      <c r="S122" s="22"/>
      <c r="T122" s="22"/>
    </row>
    <row r="123" s="3" customFormat="1" ht="12.75" customHeight="1" spans="1:20">
      <c r="A123" s="36" t="s">
        <v>137</v>
      </c>
      <c r="B123" s="26">
        <f t="shared" si="3"/>
        <v>417</v>
      </c>
      <c r="C123" s="21">
        <v>417</v>
      </c>
      <c r="D123" s="22"/>
      <c r="E123" s="22"/>
      <c r="F123" s="22"/>
      <c r="G123" s="22"/>
      <c r="H123" s="22"/>
      <c r="I123" s="22"/>
      <c r="J123" s="22"/>
      <c r="K123" s="22"/>
      <c r="L123" s="22"/>
      <c r="M123" s="22"/>
      <c r="N123" s="22"/>
      <c r="O123" s="22"/>
      <c r="P123" s="22"/>
      <c r="Q123" s="22"/>
      <c r="R123" s="22"/>
      <c r="S123" s="22"/>
      <c r="T123" s="22"/>
    </row>
    <row r="124" s="3" customFormat="1" ht="12.75" customHeight="1" spans="1:20">
      <c r="A124" s="36" t="s">
        <v>138</v>
      </c>
      <c r="B124" s="26">
        <f t="shared" si="3"/>
        <v>317</v>
      </c>
      <c r="C124" s="21">
        <v>317</v>
      </c>
      <c r="D124" s="22"/>
      <c r="E124" s="22"/>
      <c r="F124" s="22"/>
      <c r="G124" s="22"/>
      <c r="H124" s="22"/>
      <c r="I124" s="22"/>
      <c r="J124" s="22"/>
      <c r="K124" s="22"/>
      <c r="L124" s="22"/>
      <c r="M124" s="22"/>
      <c r="N124" s="22"/>
      <c r="O124" s="22"/>
      <c r="P124" s="22"/>
      <c r="Q124" s="22"/>
      <c r="R124" s="22"/>
      <c r="S124" s="22"/>
      <c r="T124" s="22"/>
    </row>
    <row r="125" s="3" customFormat="1" ht="12.75" customHeight="1" spans="1:20">
      <c r="A125" s="36" t="s">
        <v>139</v>
      </c>
      <c r="B125" s="26">
        <f t="shared" si="3"/>
        <v>1197.1</v>
      </c>
      <c r="C125" s="21">
        <v>1197.1</v>
      </c>
      <c r="D125" s="22"/>
      <c r="E125" s="22"/>
      <c r="F125" s="22"/>
      <c r="G125" s="22"/>
      <c r="H125" s="22"/>
      <c r="I125" s="22"/>
      <c r="J125" s="22"/>
      <c r="K125" s="22"/>
      <c r="L125" s="22"/>
      <c r="M125" s="22"/>
      <c r="N125" s="22"/>
      <c r="O125" s="22"/>
      <c r="P125" s="22"/>
      <c r="Q125" s="22"/>
      <c r="R125" s="22"/>
      <c r="S125" s="22"/>
      <c r="T125" s="22"/>
    </row>
    <row r="126" s="3" customFormat="1" ht="12.75" customHeight="1" spans="1:20">
      <c r="A126" s="36" t="s">
        <v>140</v>
      </c>
      <c r="B126" s="26">
        <f t="shared" si="3"/>
        <v>917</v>
      </c>
      <c r="C126" s="21">
        <v>917</v>
      </c>
      <c r="D126" s="22"/>
      <c r="E126" s="22"/>
      <c r="F126" s="22"/>
      <c r="G126" s="22"/>
      <c r="H126" s="22"/>
      <c r="I126" s="22"/>
      <c r="J126" s="22"/>
      <c r="K126" s="22"/>
      <c r="L126" s="22"/>
      <c r="M126" s="22"/>
      <c r="N126" s="22"/>
      <c r="O126" s="22"/>
      <c r="P126" s="22"/>
      <c r="Q126" s="22"/>
      <c r="R126" s="22"/>
      <c r="S126" s="22"/>
      <c r="T126" s="22"/>
    </row>
    <row r="127" s="3" customFormat="1" ht="12.75" customHeight="1" spans="1:20">
      <c r="A127" s="36" t="s">
        <v>141</v>
      </c>
      <c r="B127" s="26">
        <f t="shared" si="3"/>
        <v>244</v>
      </c>
      <c r="C127" s="21">
        <v>244</v>
      </c>
      <c r="D127" s="22"/>
      <c r="E127" s="22"/>
      <c r="F127" s="22"/>
      <c r="G127" s="22"/>
      <c r="H127" s="22"/>
      <c r="I127" s="22"/>
      <c r="J127" s="22"/>
      <c r="K127" s="22"/>
      <c r="L127" s="22"/>
      <c r="M127" s="22"/>
      <c r="N127" s="22"/>
      <c r="O127" s="22"/>
      <c r="P127" s="22"/>
      <c r="Q127" s="22"/>
      <c r="R127" s="22"/>
      <c r="S127" s="22"/>
      <c r="T127" s="22"/>
    </row>
    <row r="128" s="2" customFormat="1" ht="12.75" customHeight="1" spans="1:20">
      <c r="A128" s="17" t="s">
        <v>142</v>
      </c>
      <c r="B128" s="18">
        <f>SUM(B129:B166)</f>
        <v>28932.6</v>
      </c>
      <c r="C128" s="18">
        <f>SUM(C129:C166)</f>
        <v>28871.69</v>
      </c>
      <c r="D128" s="42">
        <f t="shared" ref="C128:T128" si="4">SUM(D129:D166)</f>
        <v>8.795</v>
      </c>
      <c r="E128" s="42">
        <f t="shared" si="4"/>
        <v>3.899</v>
      </c>
      <c r="F128" s="42">
        <f t="shared" si="4"/>
        <v>4.76</v>
      </c>
      <c r="G128" s="42">
        <f t="shared" si="4"/>
        <v>5.824</v>
      </c>
      <c r="H128" s="42">
        <f t="shared" si="4"/>
        <v>4.494</v>
      </c>
      <c r="I128" s="42">
        <f t="shared" si="4"/>
        <v>3.136</v>
      </c>
      <c r="J128" s="42">
        <f t="shared" si="4"/>
        <v>2.415</v>
      </c>
      <c r="K128" s="42">
        <f t="shared" si="4"/>
        <v>3.661</v>
      </c>
      <c r="L128" s="42">
        <f t="shared" si="4"/>
        <v>4.025</v>
      </c>
      <c r="M128" s="42">
        <f t="shared" si="4"/>
        <v>1.869</v>
      </c>
      <c r="N128" s="42">
        <f t="shared" si="4"/>
        <v>2.821</v>
      </c>
      <c r="O128" s="42">
        <f t="shared" si="4"/>
        <v>1.589</v>
      </c>
      <c r="P128" s="42">
        <f t="shared" si="4"/>
        <v>5.138</v>
      </c>
      <c r="Q128" s="42">
        <f t="shared" si="4"/>
        <v>6.538</v>
      </c>
      <c r="R128" s="42">
        <f t="shared" si="4"/>
        <v>1.477</v>
      </c>
      <c r="S128" s="42">
        <f t="shared" si="4"/>
        <v>0.469</v>
      </c>
      <c r="T128" s="42">
        <f t="shared" si="4"/>
        <v>0</v>
      </c>
    </row>
    <row r="129" s="2" customFormat="1" ht="12.75" customHeight="1" spans="1:20">
      <c r="A129" s="36" t="s">
        <v>143</v>
      </c>
      <c r="B129" s="39">
        <v>765</v>
      </c>
      <c r="C129" s="21">
        <v>765</v>
      </c>
      <c r="D129" s="18"/>
      <c r="E129" s="18"/>
      <c r="F129" s="18"/>
      <c r="G129" s="18"/>
      <c r="H129" s="18"/>
      <c r="I129" s="18"/>
      <c r="J129" s="18"/>
      <c r="K129" s="18"/>
      <c r="L129" s="18"/>
      <c r="M129" s="18"/>
      <c r="N129" s="18"/>
      <c r="O129" s="18"/>
      <c r="P129" s="18"/>
      <c r="Q129" s="18"/>
      <c r="R129" s="18"/>
      <c r="S129" s="18"/>
      <c r="T129" s="18"/>
    </row>
    <row r="130" s="2" customFormat="1" ht="12.75" customHeight="1" spans="1:20">
      <c r="A130" s="36" t="s">
        <v>144</v>
      </c>
      <c r="B130" s="39">
        <v>156</v>
      </c>
      <c r="C130" s="21">
        <v>156</v>
      </c>
      <c r="D130" s="18"/>
      <c r="E130" s="18"/>
      <c r="F130" s="18"/>
      <c r="G130" s="18"/>
      <c r="H130" s="18"/>
      <c r="I130" s="18"/>
      <c r="J130" s="18"/>
      <c r="K130" s="18"/>
      <c r="L130" s="18"/>
      <c r="M130" s="18"/>
      <c r="N130" s="18"/>
      <c r="O130" s="18"/>
      <c r="P130" s="18"/>
      <c r="Q130" s="18"/>
      <c r="R130" s="18"/>
      <c r="S130" s="18"/>
      <c r="T130" s="18"/>
    </row>
    <row r="131" s="6" customFormat="1" ht="12.95" customHeight="1" spans="1:20">
      <c r="A131" s="36" t="s">
        <v>145</v>
      </c>
      <c r="B131" s="39">
        <v>185</v>
      </c>
      <c r="C131" s="21">
        <v>185</v>
      </c>
      <c r="D131" s="21"/>
      <c r="E131" s="21"/>
      <c r="F131" s="21"/>
      <c r="G131" s="21"/>
      <c r="H131" s="21"/>
      <c r="I131" s="21"/>
      <c r="J131" s="21"/>
      <c r="K131" s="21"/>
      <c r="L131" s="21"/>
      <c r="M131" s="21"/>
      <c r="N131" s="21"/>
      <c r="O131" s="21"/>
      <c r="P131" s="21"/>
      <c r="Q131" s="21"/>
      <c r="R131" s="21"/>
      <c r="S131" s="21"/>
      <c r="T131" s="21"/>
    </row>
    <row r="132" s="6" customFormat="1" ht="12" spans="1:20">
      <c r="A132" s="36" t="s">
        <v>146</v>
      </c>
      <c r="B132" s="39">
        <v>102.1</v>
      </c>
      <c r="C132" s="21">
        <v>102.1</v>
      </c>
      <c r="D132" s="21"/>
      <c r="E132" s="21"/>
      <c r="F132" s="21"/>
      <c r="G132" s="21"/>
      <c r="H132" s="21"/>
      <c r="I132" s="21"/>
      <c r="J132" s="21"/>
      <c r="K132" s="21"/>
      <c r="L132" s="21"/>
      <c r="M132" s="21"/>
      <c r="N132" s="21"/>
      <c r="O132" s="21"/>
      <c r="P132" s="21"/>
      <c r="Q132" s="21"/>
      <c r="R132" s="21"/>
      <c r="S132" s="21"/>
      <c r="T132" s="21"/>
    </row>
    <row r="133" s="6" customFormat="1" ht="12" spans="1:20">
      <c r="A133" s="36" t="s">
        <v>147</v>
      </c>
      <c r="B133" s="39">
        <v>15.28</v>
      </c>
      <c r="C133" s="21">
        <v>15.28</v>
      </c>
      <c r="D133" s="21"/>
      <c r="E133" s="21"/>
      <c r="F133" s="21"/>
      <c r="G133" s="21"/>
      <c r="H133" s="21"/>
      <c r="I133" s="21"/>
      <c r="J133" s="21"/>
      <c r="K133" s="21"/>
      <c r="L133" s="21"/>
      <c r="M133" s="21"/>
      <c r="N133" s="21"/>
      <c r="O133" s="21"/>
      <c r="P133" s="21"/>
      <c r="Q133" s="21"/>
      <c r="R133" s="21"/>
      <c r="S133" s="21"/>
      <c r="T133" s="21"/>
    </row>
    <row r="134" s="6" customFormat="1" customHeight="1" spans="1:20">
      <c r="A134" s="36" t="s">
        <v>148</v>
      </c>
      <c r="B134" s="39">
        <v>20</v>
      </c>
      <c r="C134" s="21">
        <v>20</v>
      </c>
      <c r="D134" s="43"/>
      <c r="E134" s="43"/>
      <c r="F134" s="43"/>
      <c r="G134" s="43"/>
      <c r="H134" s="43"/>
      <c r="I134" s="43"/>
      <c r="J134" s="43"/>
      <c r="K134" s="43"/>
      <c r="L134" s="43"/>
      <c r="M134" s="43"/>
      <c r="N134" s="43"/>
      <c r="O134" s="43"/>
      <c r="P134" s="43"/>
      <c r="Q134" s="43"/>
      <c r="R134" s="21"/>
      <c r="S134" s="21"/>
      <c r="T134" s="21"/>
    </row>
    <row r="135" s="6" customFormat="1" ht="12" spans="1:20">
      <c r="A135" s="36" t="s">
        <v>149</v>
      </c>
      <c r="B135" s="39">
        <v>615</v>
      </c>
      <c r="C135" s="21">
        <v>615</v>
      </c>
      <c r="D135" s="21"/>
      <c r="E135" s="21"/>
      <c r="F135" s="21"/>
      <c r="G135" s="21"/>
      <c r="H135" s="21"/>
      <c r="I135" s="21"/>
      <c r="J135" s="21"/>
      <c r="K135" s="21"/>
      <c r="L135" s="21"/>
      <c r="M135" s="21"/>
      <c r="N135" s="21"/>
      <c r="O135" s="21"/>
      <c r="P135" s="21"/>
      <c r="Q135" s="21"/>
      <c r="R135" s="21"/>
      <c r="S135" s="21"/>
      <c r="T135" s="21"/>
    </row>
    <row r="136" s="6" customFormat="1" ht="12" spans="1:20">
      <c r="A136" s="36" t="s">
        <v>96</v>
      </c>
      <c r="B136" s="39">
        <v>570.31</v>
      </c>
      <c r="C136" s="21">
        <v>570.31</v>
      </c>
      <c r="D136" s="21"/>
      <c r="E136" s="21"/>
      <c r="F136" s="21"/>
      <c r="G136" s="21"/>
      <c r="H136" s="21"/>
      <c r="I136" s="21"/>
      <c r="J136" s="21"/>
      <c r="K136" s="21"/>
      <c r="L136" s="21"/>
      <c r="M136" s="21"/>
      <c r="N136" s="21"/>
      <c r="O136" s="21"/>
      <c r="P136" s="21"/>
      <c r="Q136" s="21"/>
      <c r="R136" s="21"/>
      <c r="S136" s="21"/>
      <c r="T136" s="21"/>
    </row>
    <row r="137" s="6" customFormat="1" ht="12" spans="1:20">
      <c r="A137" s="36" t="s">
        <v>150</v>
      </c>
      <c r="B137" s="39">
        <v>760</v>
      </c>
      <c r="C137" s="21">
        <v>760</v>
      </c>
      <c r="D137" s="21"/>
      <c r="E137" s="21"/>
      <c r="F137" s="21"/>
      <c r="G137" s="21"/>
      <c r="H137" s="21"/>
      <c r="I137" s="21"/>
      <c r="J137" s="21"/>
      <c r="K137" s="21"/>
      <c r="L137" s="21"/>
      <c r="M137" s="21"/>
      <c r="N137" s="21"/>
      <c r="O137" s="21"/>
      <c r="P137" s="21"/>
      <c r="Q137" s="21"/>
      <c r="R137" s="21"/>
      <c r="S137" s="21"/>
      <c r="T137" s="21"/>
    </row>
    <row r="138" s="6" customFormat="1" ht="12" spans="1:20">
      <c r="A138" s="36" t="s">
        <v>151</v>
      </c>
      <c r="B138" s="39">
        <v>0.75</v>
      </c>
      <c r="C138" s="21">
        <v>0.75</v>
      </c>
      <c r="D138" s="21"/>
      <c r="E138" s="21"/>
      <c r="F138" s="21"/>
      <c r="G138" s="21"/>
      <c r="H138" s="21"/>
      <c r="I138" s="21"/>
      <c r="J138" s="21"/>
      <c r="K138" s="21"/>
      <c r="L138" s="21"/>
      <c r="M138" s="21"/>
      <c r="N138" s="21"/>
      <c r="O138" s="21"/>
      <c r="P138" s="21"/>
      <c r="Q138" s="21"/>
      <c r="R138" s="21"/>
      <c r="S138" s="21"/>
      <c r="T138" s="21"/>
    </row>
    <row r="139" s="6" customFormat="1" ht="12" spans="1:20">
      <c r="A139" s="36" t="s">
        <v>152</v>
      </c>
      <c r="B139" s="39">
        <v>17</v>
      </c>
      <c r="C139" s="21">
        <v>17</v>
      </c>
      <c r="D139" s="21"/>
      <c r="E139" s="21"/>
      <c r="F139" s="21"/>
      <c r="G139" s="21"/>
      <c r="H139" s="21"/>
      <c r="I139" s="21"/>
      <c r="J139" s="21"/>
      <c r="K139" s="21"/>
      <c r="L139" s="21"/>
      <c r="M139" s="21"/>
      <c r="N139" s="21"/>
      <c r="O139" s="21"/>
      <c r="P139" s="21"/>
      <c r="Q139" s="21"/>
      <c r="R139" s="21"/>
      <c r="S139" s="21"/>
      <c r="T139" s="21"/>
    </row>
    <row r="140" spans="1:20">
      <c r="A140" s="36" t="s">
        <v>153</v>
      </c>
      <c r="B140" s="39">
        <v>113</v>
      </c>
      <c r="C140" s="21">
        <v>113</v>
      </c>
      <c r="D140" s="44"/>
      <c r="E140" s="44"/>
      <c r="F140" s="44"/>
      <c r="G140" s="44"/>
      <c r="H140" s="44"/>
      <c r="I140" s="44"/>
      <c r="J140" s="44"/>
      <c r="K140" s="44"/>
      <c r="L140" s="44"/>
      <c r="M140" s="44"/>
      <c r="N140" s="44"/>
      <c r="O140" s="44"/>
      <c r="P140" s="44"/>
      <c r="Q140" s="44"/>
      <c r="R140" s="44"/>
      <c r="S140" s="44"/>
      <c r="T140" s="44"/>
    </row>
    <row r="141" spans="1:20">
      <c r="A141" s="36" t="s">
        <v>154</v>
      </c>
      <c r="B141" s="39">
        <v>20.56</v>
      </c>
      <c r="C141" s="21">
        <v>20.56</v>
      </c>
      <c r="D141" s="44"/>
      <c r="E141" s="44"/>
      <c r="F141" s="44"/>
      <c r="G141" s="44"/>
      <c r="H141" s="44"/>
      <c r="I141" s="44"/>
      <c r="J141" s="44"/>
      <c r="K141" s="44"/>
      <c r="L141" s="44"/>
      <c r="M141" s="44"/>
      <c r="N141" s="44"/>
      <c r="O141" s="44"/>
      <c r="P141" s="44"/>
      <c r="Q141" s="44"/>
      <c r="R141" s="44"/>
      <c r="S141" s="44"/>
      <c r="T141" s="44"/>
    </row>
    <row r="142" spans="1:20">
      <c r="A142" s="45" t="s">
        <v>155</v>
      </c>
      <c r="B142" s="26">
        <f t="shared" ref="B142:B166" si="5">SUM(C142:T142)</f>
        <v>1554</v>
      </c>
      <c r="C142" s="21">
        <v>1554</v>
      </c>
      <c r="D142" s="44"/>
      <c r="E142" s="44"/>
      <c r="F142" s="44"/>
      <c r="G142" s="44"/>
      <c r="H142" s="44"/>
      <c r="I142" s="44"/>
      <c r="J142" s="44"/>
      <c r="K142" s="44"/>
      <c r="L142" s="44"/>
      <c r="M142" s="44"/>
      <c r="N142" s="44"/>
      <c r="O142" s="44"/>
      <c r="P142" s="44"/>
      <c r="Q142" s="44"/>
      <c r="R142" s="44"/>
      <c r="S142" s="44"/>
      <c r="T142" s="44"/>
    </row>
    <row r="143" spans="1:20">
      <c r="A143" s="45" t="s">
        <v>156</v>
      </c>
      <c r="B143" s="26">
        <f t="shared" si="5"/>
        <v>100.05</v>
      </c>
      <c r="C143" s="21">
        <v>100.05</v>
      </c>
      <c r="D143" s="44"/>
      <c r="E143" s="44"/>
      <c r="F143" s="44"/>
      <c r="G143" s="44"/>
      <c r="H143" s="44"/>
      <c r="I143" s="44"/>
      <c r="J143" s="44"/>
      <c r="K143" s="44"/>
      <c r="L143" s="44"/>
      <c r="M143" s="44"/>
      <c r="N143" s="44"/>
      <c r="O143" s="44"/>
      <c r="P143" s="44"/>
      <c r="Q143" s="44"/>
      <c r="R143" s="44"/>
      <c r="S143" s="44"/>
      <c r="T143" s="44"/>
    </row>
    <row r="144" spans="1:20">
      <c r="A144" s="45" t="s">
        <v>157</v>
      </c>
      <c r="B144" s="26">
        <f t="shared" si="5"/>
        <v>319</v>
      </c>
      <c r="C144" s="21">
        <v>319</v>
      </c>
      <c r="D144" s="44"/>
      <c r="E144" s="44"/>
      <c r="F144" s="44"/>
      <c r="G144" s="44"/>
      <c r="H144" s="44"/>
      <c r="I144" s="44"/>
      <c r="J144" s="44"/>
      <c r="K144" s="44"/>
      <c r="L144" s="44"/>
      <c r="M144" s="44"/>
      <c r="N144" s="44"/>
      <c r="O144" s="44"/>
      <c r="P144" s="44"/>
      <c r="Q144" s="44"/>
      <c r="R144" s="44"/>
      <c r="S144" s="44"/>
      <c r="T144" s="44"/>
    </row>
    <row r="145" spans="1:20">
      <c r="A145" s="45" t="s">
        <v>158</v>
      </c>
      <c r="B145" s="26">
        <f t="shared" si="5"/>
        <v>2421</v>
      </c>
      <c r="C145" s="21">
        <v>2421</v>
      </c>
      <c r="D145" s="44"/>
      <c r="E145" s="44"/>
      <c r="F145" s="44"/>
      <c r="G145" s="44"/>
      <c r="H145" s="44"/>
      <c r="I145" s="44"/>
      <c r="J145" s="44"/>
      <c r="K145" s="44"/>
      <c r="L145" s="44"/>
      <c r="M145" s="44"/>
      <c r="N145" s="44"/>
      <c r="O145" s="44"/>
      <c r="P145" s="44"/>
      <c r="Q145" s="44"/>
      <c r="R145" s="44"/>
      <c r="S145" s="44"/>
      <c r="T145" s="44"/>
    </row>
    <row r="146" spans="1:20">
      <c r="A146" s="45" t="s">
        <v>159</v>
      </c>
      <c r="B146" s="26">
        <f t="shared" si="5"/>
        <v>213</v>
      </c>
      <c r="C146" s="21">
        <v>213</v>
      </c>
      <c r="D146" s="44"/>
      <c r="E146" s="44"/>
      <c r="F146" s="44"/>
      <c r="G146" s="44"/>
      <c r="H146" s="44"/>
      <c r="I146" s="44"/>
      <c r="J146" s="44"/>
      <c r="K146" s="44"/>
      <c r="L146" s="44"/>
      <c r="M146" s="44"/>
      <c r="N146" s="44"/>
      <c r="O146" s="44"/>
      <c r="P146" s="44"/>
      <c r="Q146" s="44"/>
      <c r="R146" s="44"/>
      <c r="S146" s="44"/>
      <c r="T146" s="44"/>
    </row>
    <row r="147" spans="1:20">
      <c r="A147" s="45" t="s">
        <v>160</v>
      </c>
      <c r="B147" s="26">
        <f t="shared" si="5"/>
        <v>4.14</v>
      </c>
      <c r="C147" s="21">
        <v>4.14</v>
      </c>
      <c r="D147" s="44"/>
      <c r="E147" s="44"/>
      <c r="F147" s="44"/>
      <c r="G147" s="44"/>
      <c r="H147" s="44"/>
      <c r="I147" s="44"/>
      <c r="J147" s="44"/>
      <c r="K147" s="44"/>
      <c r="L147" s="44"/>
      <c r="M147" s="44"/>
      <c r="N147" s="44"/>
      <c r="O147" s="44"/>
      <c r="P147" s="44"/>
      <c r="Q147" s="44"/>
      <c r="R147" s="44"/>
      <c r="S147" s="44"/>
      <c r="T147" s="44"/>
    </row>
    <row r="148" spans="1:20">
      <c r="A148" s="45" t="s">
        <v>161</v>
      </c>
      <c r="B148" s="26">
        <f t="shared" si="5"/>
        <v>151.84</v>
      </c>
      <c r="C148" s="21">
        <v>151.84</v>
      </c>
      <c r="D148" s="44"/>
      <c r="E148" s="44"/>
      <c r="F148" s="44"/>
      <c r="G148" s="44"/>
      <c r="H148" s="44"/>
      <c r="I148" s="44"/>
      <c r="J148" s="44"/>
      <c r="K148" s="44"/>
      <c r="L148" s="44"/>
      <c r="M148" s="44"/>
      <c r="N148" s="44"/>
      <c r="O148" s="44"/>
      <c r="P148" s="44"/>
      <c r="Q148" s="44"/>
      <c r="R148" s="44"/>
      <c r="S148" s="44"/>
      <c r="T148" s="44"/>
    </row>
    <row r="149" spans="1:20">
      <c r="A149" s="45" t="s">
        <v>162</v>
      </c>
      <c r="B149" s="26">
        <f>SUM(C149:T149)</f>
        <v>60.91</v>
      </c>
      <c r="C149" s="21"/>
      <c r="D149" s="44">
        <v>8.795</v>
      </c>
      <c r="E149" s="44">
        <v>3.899</v>
      </c>
      <c r="F149" s="44">
        <v>4.76</v>
      </c>
      <c r="G149" s="44">
        <v>5.824</v>
      </c>
      <c r="H149" s="44">
        <v>4.494</v>
      </c>
      <c r="I149" s="44">
        <v>3.136</v>
      </c>
      <c r="J149" s="44">
        <v>2.415</v>
      </c>
      <c r="K149" s="44">
        <v>3.661</v>
      </c>
      <c r="L149" s="44">
        <v>4.025</v>
      </c>
      <c r="M149" s="44">
        <v>1.869</v>
      </c>
      <c r="N149" s="44">
        <v>2.821</v>
      </c>
      <c r="O149" s="44">
        <v>1.589</v>
      </c>
      <c r="P149" s="44">
        <v>5.138</v>
      </c>
      <c r="Q149" s="44">
        <v>6.538</v>
      </c>
      <c r="R149" s="44">
        <v>1.477</v>
      </c>
      <c r="S149" s="44">
        <v>0.469</v>
      </c>
      <c r="T149" s="44"/>
    </row>
    <row r="150" spans="1:20">
      <c r="A150" s="45" t="s">
        <v>163</v>
      </c>
      <c r="B150" s="26">
        <f>SUM(C150:T150)</f>
        <v>1082.4</v>
      </c>
      <c r="C150" s="21">
        <v>1082.4</v>
      </c>
      <c r="D150" s="44"/>
      <c r="E150" s="44"/>
      <c r="F150" s="44"/>
      <c r="G150" s="44"/>
      <c r="H150" s="44"/>
      <c r="I150" s="44"/>
      <c r="J150" s="44"/>
      <c r="K150" s="44"/>
      <c r="L150" s="44"/>
      <c r="M150" s="44"/>
      <c r="N150" s="44"/>
      <c r="O150" s="44"/>
      <c r="P150" s="44"/>
      <c r="Q150" s="44"/>
      <c r="R150" s="44"/>
      <c r="S150" s="44"/>
      <c r="T150" s="44"/>
    </row>
    <row r="151" spans="1:20">
      <c r="A151" s="45" t="s">
        <v>164</v>
      </c>
      <c r="B151" s="26">
        <f t="shared" si="5"/>
        <v>40</v>
      </c>
      <c r="C151" s="21">
        <v>40</v>
      </c>
      <c r="D151" s="44"/>
      <c r="E151" s="44"/>
      <c r="F151" s="44"/>
      <c r="G151" s="44"/>
      <c r="H151" s="44"/>
      <c r="I151" s="44"/>
      <c r="J151" s="44"/>
      <c r="K151" s="44"/>
      <c r="L151" s="44"/>
      <c r="M151" s="44"/>
      <c r="N151" s="44"/>
      <c r="O151" s="44"/>
      <c r="P151" s="44"/>
      <c r="Q151" s="44"/>
      <c r="R151" s="44"/>
      <c r="S151" s="44"/>
      <c r="T151" s="44"/>
    </row>
    <row r="152" spans="1:20">
      <c r="A152" s="45" t="s">
        <v>165</v>
      </c>
      <c r="B152" s="26">
        <f t="shared" si="5"/>
        <v>71.47</v>
      </c>
      <c r="C152" s="21">
        <v>71.47</v>
      </c>
      <c r="D152" s="44"/>
      <c r="E152" s="44"/>
      <c r="F152" s="44"/>
      <c r="G152" s="44"/>
      <c r="H152" s="44"/>
      <c r="I152" s="44"/>
      <c r="J152" s="44"/>
      <c r="K152" s="44"/>
      <c r="L152" s="44"/>
      <c r="M152" s="44"/>
      <c r="N152" s="44"/>
      <c r="O152" s="44"/>
      <c r="P152" s="44"/>
      <c r="Q152" s="44"/>
      <c r="R152" s="44"/>
      <c r="S152" s="44"/>
      <c r="T152" s="44"/>
    </row>
    <row r="153" spans="1:20">
      <c r="A153" s="45" t="s">
        <v>166</v>
      </c>
      <c r="B153" s="26">
        <f t="shared" si="5"/>
        <v>132.49</v>
      </c>
      <c r="C153" s="21">
        <v>132.49</v>
      </c>
      <c r="D153" s="44"/>
      <c r="E153" s="44"/>
      <c r="F153" s="44"/>
      <c r="G153" s="44"/>
      <c r="H153" s="44"/>
      <c r="I153" s="44"/>
      <c r="J153" s="44"/>
      <c r="K153" s="44"/>
      <c r="L153" s="44"/>
      <c r="M153" s="44"/>
      <c r="N153" s="44"/>
      <c r="O153" s="44"/>
      <c r="P153" s="44"/>
      <c r="Q153" s="44"/>
      <c r="R153" s="44"/>
      <c r="S153" s="44"/>
      <c r="T153" s="44"/>
    </row>
    <row r="154" spans="1:20">
      <c r="A154" s="45" t="s">
        <v>140</v>
      </c>
      <c r="B154" s="26">
        <f t="shared" si="5"/>
        <v>64</v>
      </c>
      <c r="C154" s="21">
        <v>64</v>
      </c>
      <c r="D154" s="44"/>
      <c r="E154" s="44"/>
      <c r="F154" s="44"/>
      <c r="G154" s="44"/>
      <c r="H154" s="44"/>
      <c r="I154" s="44"/>
      <c r="J154" s="44"/>
      <c r="K154" s="44"/>
      <c r="L154" s="44"/>
      <c r="M154" s="44"/>
      <c r="N154" s="44"/>
      <c r="O154" s="44"/>
      <c r="P154" s="44"/>
      <c r="Q154" s="44"/>
      <c r="R154" s="44"/>
      <c r="S154" s="44"/>
      <c r="T154" s="44"/>
    </row>
    <row r="155" spans="1:20">
      <c r="A155" s="45" t="s">
        <v>167</v>
      </c>
      <c r="B155" s="26">
        <f t="shared" si="5"/>
        <v>210</v>
      </c>
      <c r="C155" s="21">
        <v>210</v>
      </c>
      <c r="D155" s="44"/>
      <c r="E155" s="44"/>
      <c r="F155" s="44"/>
      <c r="G155" s="44"/>
      <c r="H155" s="44"/>
      <c r="I155" s="44"/>
      <c r="J155" s="44"/>
      <c r="K155" s="44"/>
      <c r="L155" s="44"/>
      <c r="M155" s="44"/>
      <c r="N155" s="44"/>
      <c r="O155" s="44"/>
      <c r="P155" s="44"/>
      <c r="Q155" s="44"/>
      <c r="R155" s="44"/>
      <c r="S155" s="44"/>
      <c r="T155" s="44"/>
    </row>
    <row r="156" spans="1:20">
      <c r="A156" s="45" t="s">
        <v>168</v>
      </c>
      <c r="B156" s="26">
        <f>SUM(C156:T156)</f>
        <v>16861</v>
      </c>
      <c r="C156" s="21">
        <f>16771+90</f>
        <v>16861</v>
      </c>
      <c r="D156" s="44"/>
      <c r="E156" s="44"/>
      <c r="F156" s="44"/>
      <c r="G156" s="44"/>
      <c r="H156" s="44"/>
      <c r="I156" s="44"/>
      <c r="J156" s="44"/>
      <c r="K156" s="44"/>
      <c r="L156" s="44"/>
      <c r="M156" s="44"/>
      <c r="N156" s="44"/>
      <c r="O156" s="44"/>
      <c r="P156" s="44"/>
      <c r="Q156" s="44"/>
      <c r="R156" s="44"/>
      <c r="S156" s="44"/>
      <c r="T156" s="44"/>
    </row>
    <row r="157" spans="1:20">
      <c r="A157" s="45" t="s">
        <v>169</v>
      </c>
      <c r="B157" s="26">
        <f t="shared" si="5"/>
        <v>779</v>
      </c>
      <c r="C157" s="21">
        <v>779</v>
      </c>
      <c r="D157" s="44"/>
      <c r="E157" s="44"/>
      <c r="F157" s="44"/>
      <c r="G157" s="44"/>
      <c r="H157" s="44"/>
      <c r="I157" s="44"/>
      <c r="J157" s="44"/>
      <c r="K157" s="44"/>
      <c r="L157" s="44"/>
      <c r="M157" s="44"/>
      <c r="N157" s="44"/>
      <c r="O157" s="44"/>
      <c r="P157" s="44"/>
      <c r="Q157" s="44"/>
      <c r="R157" s="44"/>
      <c r="S157" s="44"/>
      <c r="T157" s="44"/>
    </row>
    <row r="158" s="3" customFormat="1" ht="13" customHeight="1" spans="1:20">
      <c r="A158" s="36" t="s">
        <v>135</v>
      </c>
      <c r="B158" s="26">
        <f t="shared" si="5"/>
        <v>39.3</v>
      </c>
      <c r="C158" s="21">
        <v>39.3</v>
      </c>
      <c r="D158" s="22"/>
      <c r="E158" s="22"/>
      <c r="F158" s="22"/>
      <c r="G158" s="22"/>
      <c r="H158" s="22"/>
      <c r="I158" s="22"/>
      <c r="J158" s="22"/>
      <c r="K158" s="22"/>
      <c r="L158" s="22"/>
      <c r="M158" s="22"/>
      <c r="N158" s="22"/>
      <c r="O158" s="22"/>
      <c r="P158" s="22"/>
      <c r="Q158" s="22"/>
      <c r="R158" s="22"/>
      <c r="S158" s="22"/>
      <c r="T158" s="22"/>
    </row>
    <row r="159" spans="1:20">
      <c r="A159" s="45" t="s">
        <v>170</v>
      </c>
      <c r="B159" s="26">
        <f t="shared" si="5"/>
        <v>122</v>
      </c>
      <c r="C159" s="21">
        <v>122</v>
      </c>
      <c r="D159" s="44"/>
      <c r="E159" s="44"/>
      <c r="F159" s="44"/>
      <c r="G159" s="44"/>
      <c r="H159" s="44"/>
      <c r="I159" s="44"/>
      <c r="J159" s="44"/>
      <c r="K159" s="44"/>
      <c r="L159" s="44"/>
      <c r="M159" s="44"/>
      <c r="N159" s="44"/>
      <c r="O159" s="44"/>
      <c r="P159" s="44"/>
      <c r="Q159" s="44"/>
      <c r="R159" s="44"/>
      <c r="S159" s="44"/>
      <c r="T159" s="44"/>
    </row>
    <row r="160" spans="1:20">
      <c r="A160" s="45" t="s">
        <v>171</v>
      </c>
      <c r="B160" s="26">
        <f t="shared" si="5"/>
        <v>207</v>
      </c>
      <c r="C160" s="21">
        <v>207</v>
      </c>
      <c r="D160" s="44"/>
      <c r="E160" s="44"/>
      <c r="F160" s="44"/>
      <c r="G160" s="44"/>
      <c r="H160" s="44"/>
      <c r="I160" s="44"/>
      <c r="J160" s="44"/>
      <c r="K160" s="44"/>
      <c r="L160" s="44"/>
      <c r="M160" s="44"/>
      <c r="N160" s="44"/>
      <c r="O160" s="44"/>
      <c r="P160" s="44"/>
      <c r="Q160" s="44"/>
      <c r="R160" s="44"/>
      <c r="S160" s="44"/>
      <c r="T160" s="44"/>
    </row>
    <row r="161" spans="1:20">
      <c r="A161" s="45" t="s">
        <v>172</v>
      </c>
      <c r="B161" s="26">
        <f t="shared" si="5"/>
        <v>350</v>
      </c>
      <c r="C161" s="21">
        <v>350</v>
      </c>
      <c r="D161" s="44"/>
      <c r="E161" s="44"/>
      <c r="F161" s="44"/>
      <c r="G161" s="44"/>
      <c r="H161" s="44"/>
      <c r="I161" s="44"/>
      <c r="J161" s="44"/>
      <c r="K161" s="44"/>
      <c r="L161" s="44"/>
      <c r="M161" s="44"/>
      <c r="N161" s="44"/>
      <c r="O161" s="44"/>
      <c r="P161" s="44"/>
      <c r="Q161" s="44"/>
      <c r="R161" s="44"/>
      <c r="S161" s="44"/>
      <c r="T161" s="44"/>
    </row>
    <row r="162" spans="1:20">
      <c r="A162" s="45" t="s">
        <v>173</v>
      </c>
      <c r="B162" s="26">
        <f t="shared" si="5"/>
        <v>23</v>
      </c>
      <c r="C162" s="21">
        <v>23</v>
      </c>
      <c r="D162" s="44"/>
      <c r="E162" s="44"/>
      <c r="F162" s="44"/>
      <c r="G162" s="44"/>
      <c r="H162" s="44"/>
      <c r="I162" s="44"/>
      <c r="J162" s="44"/>
      <c r="K162" s="44"/>
      <c r="L162" s="44"/>
      <c r="M162" s="44"/>
      <c r="N162" s="44"/>
      <c r="O162" s="44"/>
      <c r="P162" s="44"/>
      <c r="Q162" s="44"/>
      <c r="R162" s="44"/>
      <c r="S162" s="44"/>
      <c r="T162" s="44"/>
    </row>
    <row r="163" spans="1:20">
      <c r="A163" s="45" t="s">
        <v>174</v>
      </c>
      <c r="B163" s="26">
        <f t="shared" si="5"/>
        <v>31</v>
      </c>
      <c r="C163" s="21">
        <v>31</v>
      </c>
      <c r="D163" s="44"/>
      <c r="E163" s="44"/>
      <c r="F163" s="44"/>
      <c r="G163" s="44"/>
      <c r="H163" s="44"/>
      <c r="I163" s="44"/>
      <c r="J163" s="44"/>
      <c r="K163" s="44"/>
      <c r="L163" s="44"/>
      <c r="M163" s="44"/>
      <c r="N163" s="44"/>
      <c r="O163" s="44"/>
      <c r="P163" s="44"/>
      <c r="Q163" s="44"/>
      <c r="R163" s="44"/>
      <c r="S163" s="44"/>
      <c r="T163" s="44"/>
    </row>
    <row r="164" spans="1:20">
      <c r="A164" s="45" t="s">
        <v>175</v>
      </c>
      <c r="B164" s="26">
        <f t="shared" si="5"/>
        <v>20</v>
      </c>
      <c r="C164" s="21">
        <v>20</v>
      </c>
      <c r="D164" s="44"/>
      <c r="E164" s="44"/>
      <c r="F164" s="44"/>
      <c r="G164" s="44"/>
      <c r="H164" s="44"/>
      <c r="I164" s="44"/>
      <c r="J164" s="44"/>
      <c r="K164" s="44"/>
      <c r="L164" s="44"/>
      <c r="M164" s="44"/>
      <c r="N164" s="44"/>
      <c r="O164" s="44"/>
      <c r="P164" s="44"/>
      <c r="Q164" s="44"/>
      <c r="R164" s="44"/>
      <c r="S164" s="44"/>
      <c r="T164" s="44"/>
    </row>
    <row r="165" spans="1:20">
      <c r="A165" s="45" t="s">
        <v>176</v>
      </c>
      <c r="B165" s="26">
        <f t="shared" si="5"/>
        <v>665</v>
      </c>
      <c r="C165" s="21">
        <v>665</v>
      </c>
      <c r="D165" s="44"/>
      <c r="E165" s="44"/>
      <c r="F165" s="44"/>
      <c r="G165" s="44"/>
      <c r="H165" s="44"/>
      <c r="I165" s="44"/>
      <c r="J165" s="44"/>
      <c r="K165" s="44"/>
      <c r="L165" s="44"/>
      <c r="M165" s="44"/>
      <c r="N165" s="44"/>
      <c r="O165" s="44"/>
      <c r="P165" s="44"/>
      <c r="Q165" s="44"/>
      <c r="R165" s="44"/>
      <c r="S165" s="44"/>
      <c r="T165" s="44"/>
    </row>
    <row r="166" spans="1:20">
      <c r="A166" s="45" t="s">
        <v>177</v>
      </c>
      <c r="B166" s="26">
        <f>SUM(C166:T166)</f>
        <v>71</v>
      </c>
      <c r="C166" s="21">
        <v>71</v>
      </c>
      <c r="D166" s="44"/>
      <c r="E166" s="44"/>
      <c r="F166" s="44"/>
      <c r="G166" s="44"/>
      <c r="H166" s="44"/>
      <c r="I166" s="44"/>
      <c r="J166" s="44"/>
      <c r="K166" s="44"/>
      <c r="L166" s="44"/>
      <c r="M166" s="44"/>
      <c r="N166" s="44"/>
      <c r="O166" s="44"/>
      <c r="P166" s="44"/>
      <c r="Q166" s="44"/>
      <c r="R166" s="44"/>
      <c r="S166" s="44"/>
      <c r="T166" s="44"/>
    </row>
  </sheetData>
  <mergeCells count="2">
    <mergeCell ref="A1:T1"/>
    <mergeCell ref="S2:T2"/>
  </mergeCells>
  <dataValidations count="1">
    <dataValidation allowBlank="1" showErrorMessage="1" sqref="A54 A55 A56 A78 A81 A82 A83 A86 A87 A105 A106 A107 A108 A109 A110 A111 A112 A113 A114 A119 A120 A125 A126 A127 A129 B129 A130 D132:T132 U132:HP132 A133 B133 A134 B134 A135 B135 A136 B136 A137 B137 A141 B141 C149 A158 A57:A59 A60:A62 A63:A66 A67:A68 A69:A70 A71:A75 A76:A77 A79:A80 A84:A85 A88:A91 A92:A96 A97:A104 A115:A116 A117:A118 A121:A124 A131:A132 A138:A140 B130:B132 B138:B140"/>
  </dataValidations>
  <pageMargins left="0.707638888888889" right="0.707638888888889" top="0.747916666666667" bottom="0.747916666666667" header="0.313888888888889" footer="0.313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2018-02-12T05:56:00Z</dcterms:created>
  <cp:lastPrinted>2018-02-21T08:47:00Z</cp:lastPrinted>
  <dcterms:modified xsi:type="dcterms:W3CDTF">2021-04-06T08:24:21Z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