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资金分配表汇总" sheetId="1" r:id="rId1"/>
  </sheets>
  <definedNames>
    <definedName name="_xlnm.Print_Area" localSheetId="0">'资金分配表汇总'!$A$1:$O$23</definedName>
  </definedNames>
  <calcPr fullCalcOnLoad="1"/>
</workbook>
</file>

<file path=xl/sharedStrings.xml><?xml version="1.0" encoding="utf-8"?>
<sst xmlns="http://schemas.openxmlformats.org/spreadsheetml/2006/main" count="39" uniqueCount="33">
  <si>
    <t>宜丰县2024年4月份城乡低保资金分配表</t>
  </si>
  <si>
    <t>序号</t>
  </si>
  <si>
    <t>单位</t>
  </si>
  <si>
    <t>农村低保</t>
  </si>
  <si>
    <t>城镇低保</t>
  </si>
  <si>
    <t>合 计 （农村+城镇）</t>
  </si>
  <si>
    <t>户数</t>
  </si>
  <si>
    <t>保障人口</t>
  </si>
  <si>
    <t>金额</t>
  </si>
  <si>
    <t>3月新增户数</t>
  </si>
  <si>
    <t>3月新增补发人数</t>
  </si>
  <si>
    <t>3月新增补发金额</t>
  </si>
  <si>
    <t>新昌镇</t>
  </si>
  <si>
    <t>桥西乡</t>
  </si>
  <si>
    <t>澄塘镇</t>
  </si>
  <si>
    <t>棠浦镇</t>
  </si>
  <si>
    <t>新庄镇</t>
  </si>
  <si>
    <t>花桥乡</t>
  </si>
  <si>
    <t>同安乡</t>
  </si>
  <si>
    <t>天宝乡</t>
  </si>
  <si>
    <t>潭山镇</t>
  </si>
  <si>
    <t>双峰林场</t>
  </si>
  <si>
    <t>黄岗镇</t>
  </si>
  <si>
    <t>车上林场</t>
  </si>
  <si>
    <t>芳溪镇</t>
  </si>
  <si>
    <t>石市镇</t>
  </si>
  <si>
    <t>石花尖垦殖场</t>
  </si>
  <si>
    <t>黄垦镇</t>
  </si>
  <si>
    <t>社区管委会</t>
  </si>
  <si>
    <t>合     计</t>
  </si>
  <si>
    <t>制表：左任静</t>
  </si>
  <si>
    <t>审核：</t>
  </si>
  <si>
    <t>财务复核：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</si>
</sst>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63" applyFont="1" applyFill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49" fontId="3" fillId="0" borderId="12" xfId="63" applyNumberFormat="1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0" borderId="14" xfId="63" applyNumberFormat="1" applyFont="1" applyFill="1" applyBorder="1" applyAlignment="1">
      <alignment horizontal="center" vertical="center" wrapText="1"/>
      <protection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9"/>
  <sheetViews>
    <sheetView tabSelected="1" zoomScale="115" zoomScaleNormal="115" workbookViewId="0" topLeftCell="A1">
      <selection activeCell="M17" sqref="M17"/>
    </sheetView>
  </sheetViews>
  <sheetFormatPr defaultColWidth="9.00390625" defaultRowHeight="14.25"/>
  <cols>
    <col min="1" max="1" width="4.50390625" style="3" customWidth="1"/>
    <col min="2" max="2" width="8.375" style="3" customWidth="1"/>
    <col min="3" max="3" width="7.00390625" style="3" customWidth="1"/>
    <col min="4" max="4" width="8.25390625" style="3" customWidth="1"/>
    <col min="5" max="5" width="9.625" style="3" customWidth="1"/>
    <col min="6" max="6" width="6.00390625" style="3" customWidth="1"/>
    <col min="7" max="7" width="7.625" style="3" customWidth="1"/>
    <col min="8" max="8" width="8.50390625" style="3" customWidth="1"/>
    <col min="9" max="9" width="7.375" style="3" customWidth="1"/>
    <col min="10" max="10" width="8.50390625" style="3" customWidth="1"/>
    <col min="11" max="11" width="10.375" style="3" customWidth="1"/>
    <col min="12" max="12" width="7.375" style="3" customWidth="1"/>
    <col min="13" max="13" width="8.50390625" style="3" customWidth="1"/>
    <col min="14" max="14" width="8.25390625" style="3" customWidth="1"/>
    <col min="15" max="15" width="11.125" style="3" customWidth="1"/>
    <col min="16" max="16" width="13.00390625" style="4" customWidth="1"/>
    <col min="17" max="251" width="9.00390625" style="4" customWidth="1"/>
  </cols>
  <sheetData>
    <row r="1" spans="1:15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28.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8" t="s">
        <v>4</v>
      </c>
      <c r="J2" s="9"/>
      <c r="K2" s="9"/>
      <c r="L2" s="9"/>
      <c r="M2" s="9"/>
      <c r="N2" s="27"/>
      <c r="O2" s="28" t="s">
        <v>5</v>
      </c>
      <c r="P2" s="29"/>
    </row>
    <row r="3" spans="1:16" ht="28.5" customHeight="1">
      <c r="A3" s="10"/>
      <c r="B3" s="7"/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28"/>
      <c r="P3" s="29"/>
    </row>
    <row r="4" spans="1:16" s="1" customFormat="1" ht="22.5" customHeight="1">
      <c r="A4" s="12">
        <v>1</v>
      </c>
      <c r="B4" s="13" t="s">
        <v>12</v>
      </c>
      <c r="C4" s="14">
        <v>214</v>
      </c>
      <c r="D4" s="14">
        <v>412</v>
      </c>
      <c r="E4" s="14">
        <v>181280</v>
      </c>
      <c r="F4" s="14"/>
      <c r="G4" s="14"/>
      <c r="H4" s="14"/>
      <c r="I4" s="14"/>
      <c r="J4" s="14"/>
      <c r="K4" s="14"/>
      <c r="L4" s="14"/>
      <c r="M4" s="14"/>
      <c r="N4" s="14"/>
      <c r="O4" s="30">
        <f>INT(N4+K4+H4+E4)</f>
        <v>181280</v>
      </c>
      <c r="P4" s="31"/>
    </row>
    <row r="5" spans="1:17" ht="22.5" customHeight="1">
      <c r="A5" s="15">
        <v>2</v>
      </c>
      <c r="B5" s="13" t="s">
        <v>13</v>
      </c>
      <c r="C5" s="14">
        <v>318</v>
      </c>
      <c r="D5" s="14">
        <v>603</v>
      </c>
      <c r="E5" s="14">
        <v>265320</v>
      </c>
      <c r="F5" s="14"/>
      <c r="G5" s="14"/>
      <c r="H5" s="14"/>
      <c r="I5" s="14"/>
      <c r="J5" s="14"/>
      <c r="K5" s="14"/>
      <c r="L5" s="14"/>
      <c r="M5" s="14"/>
      <c r="N5" s="14"/>
      <c r="O5" s="30">
        <f aca="true" t="shared" si="0" ref="O5:O19">INT(N5+K5+H5+E5)</f>
        <v>265320</v>
      </c>
      <c r="P5" s="31"/>
      <c r="Q5" s="1"/>
    </row>
    <row r="6" spans="1:17" ht="22.5" customHeight="1">
      <c r="A6" s="15">
        <v>3</v>
      </c>
      <c r="B6" s="16" t="s">
        <v>14</v>
      </c>
      <c r="C6" s="14">
        <v>399</v>
      </c>
      <c r="D6" s="14">
        <v>697</v>
      </c>
      <c r="E6" s="14">
        <v>306680</v>
      </c>
      <c r="F6" s="14">
        <v>6</v>
      </c>
      <c r="G6" s="14">
        <v>6</v>
      </c>
      <c r="H6" s="14">
        <v>2640</v>
      </c>
      <c r="I6" s="14">
        <v>24</v>
      </c>
      <c r="J6" s="14">
        <v>38</v>
      </c>
      <c r="K6" s="14">
        <v>21660</v>
      </c>
      <c r="L6" s="14"/>
      <c r="M6" s="14"/>
      <c r="N6" s="14"/>
      <c r="O6" s="30">
        <f t="shared" si="0"/>
        <v>330980</v>
      </c>
      <c r="P6" s="31"/>
      <c r="Q6" s="1"/>
    </row>
    <row r="7" spans="1:17" ht="22.5" customHeight="1">
      <c r="A7" s="15">
        <v>4</v>
      </c>
      <c r="B7" s="17" t="s">
        <v>15</v>
      </c>
      <c r="C7" s="14">
        <v>235</v>
      </c>
      <c r="D7" s="14">
        <v>368</v>
      </c>
      <c r="E7" s="14">
        <v>161920</v>
      </c>
      <c r="F7" s="14">
        <v>3</v>
      </c>
      <c r="G7" s="14">
        <v>7</v>
      </c>
      <c r="H7" s="14">
        <v>2920</v>
      </c>
      <c r="I7" s="14">
        <v>70</v>
      </c>
      <c r="J7" s="14">
        <v>99</v>
      </c>
      <c r="K7" s="14">
        <v>56430</v>
      </c>
      <c r="L7" s="14"/>
      <c r="M7" s="14"/>
      <c r="N7" s="14"/>
      <c r="O7" s="30">
        <f t="shared" si="0"/>
        <v>221270</v>
      </c>
      <c r="P7" s="32"/>
      <c r="Q7" s="1"/>
    </row>
    <row r="8" spans="1:17" ht="22.5" customHeight="1">
      <c r="A8" s="15">
        <v>5</v>
      </c>
      <c r="B8" s="13" t="s">
        <v>16</v>
      </c>
      <c r="C8" s="14">
        <v>232</v>
      </c>
      <c r="D8" s="14">
        <v>481</v>
      </c>
      <c r="E8" s="14">
        <v>211640</v>
      </c>
      <c r="F8" s="14">
        <v>3</v>
      </c>
      <c r="G8" s="14">
        <v>5</v>
      </c>
      <c r="H8" s="14">
        <v>1882</v>
      </c>
      <c r="I8" s="14">
        <v>11</v>
      </c>
      <c r="J8" s="14">
        <v>19</v>
      </c>
      <c r="K8" s="14">
        <v>10830</v>
      </c>
      <c r="L8" s="14"/>
      <c r="M8" s="14"/>
      <c r="N8" s="14"/>
      <c r="O8" s="30">
        <f t="shared" si="0"/>
        <v>224352</v>
      </c>
      <c r="P8" s="31"/>
      <c r="Q8" s="1"/>
    </row>
    <row r="9" spans="1:17" ht="22.5" customHeight="1">
      <c r="A9" s="15">
        <v>6</v>
      </c>
      <c r="B9" s="16" t="s">
        <v>17</v>
      </c>
      <c r="C9" s="14">
        <v>117</v>
      </c>
      <c r="D9" s="14">
        <v>211</v>
      </c>
      <c r="E9" s="14">
        <v>92840</v>
      </c>
      <c r="F9" s="14">
        <v>1</v>
      </c>
      <c r="G9" s="14">
        <v>1</v>
      </c>
      <c r="H9" s="14">
        <v>334</v>
      </c>
      <c r="I9" s="14">
        <v>5</v>
      </c>
      <c r="J9" s="14">
        <v>7</v>
      </c>
      <c r="K9" s="14">
        <v>3990</v>
      </c>
      <c r="L9" s="14"/>
      <c r="M9" s="14"/>
      <c r="N9" s="14"/>
      <c r="O9" s="30">
        <f t="shared" si="0"/>
        <v>97164</v>
      </c>
      <c r="P9" s="31"/>
      <c r="Q9" s="1"/>
    </row>
    <row r="10" spans="1:17" ht="22.5" customHeight="1">
      <c r="A10" s="15">
        <v>7</v>
      </c>
      <c r="B10" s="16" t="s">
        <v>18</v>
      </c>
      <c r="C10" s="14">
        <v>162</v>
      </c>
      <c r="D10" s="14">
        <v>283</v>
      </c>
      <c r="E10" s="14">
        <v>124520</v>
      </c>
      <c r="F10" s="14"/>
      <c r="G10" s="14"/>
      <c r="H10" s="14"/>
      <c r="I10" s="14">
        <v>22</v>
      </c>
      <c r="J10" s="14">
        <v>31</v>
      </c>
      <c r="K10" s="14">
        <v>17670</v>
      </c>
      <c r="L10" s="14"/>
      <c r="M10" s="14"/>
      <c r="N10" s="14"/>
      <c r="O10" s="30">
        <f t="shared" si="0"/>
        <v>142190</v>
      </c>
      <c r="P10" s="33"/>
      <c r="Q10" s="1"/>
    </row>
    <row r="11" spans="1:251" s="2" customFormat="1" ht="22.5" customHeight="1">
      <c r="A11" s="12">
        <v>8</v>
      </c>
      <c r="B11" s="13" t="s">
        <v>19</v>
      </c>
      <c r="C11" s="14">
        <v>157</v>
      </c>
      <c r="D11" s="14">
        <v>331</v>
      </c>
      <c r="E11" s="14">
        <v>145640</v>
      </c>
      <c r="F11" s="14">
        <v>1</v>
      </c>
      <c r="G11" s="14">
        <v>2</v>
      </c>
      <c r="H11" s="14">
        <v>700</v>
      </c>
      <c r="I11" s="14">
        <v>21</v>
      </c>
      <c r="J11" s="14">
        <v>34</v>
      </c>
      <c r="K11" s="14">
        <v>19380</v>
      </c>
      <c r="L11" s="14"/>
      <c r="M11" s="14"/>
      <c r="N11" s="14"/>
      <c r="O11" s="30">
        <f t="shared" si="0"/>
        <v>165720</v>
      </c>
      <c r="P11" s="3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</row>
    <row r="12" spans="1:17" ht="22.5" customHeight="1">
      <c r="A12" s="15">
        <v>9</v>
      </c>
      <c r="B12" s="16" t="s">
        <v>20</v>
      </c>
      <c r="C12" s="14">
        <v>197</v>
      </c>
      <c r="D12" s="14">
        <v>400</v>
      </c>
      <c r="E12" s="14">
        <v>176000</v>
      </c>
      <c r="F12" s="14"/>
      <c r="G12" s="14"/>
      <c r="H12" s="14"/>
      <c r="I12" s="14">
        <v>41</v>
      </c>
      <c r="J12" s="14">
        <v>69</v>
      </c>
      <c r="K12" s="14">
        <v>39330</v>
      </c>
      <c r="L12" s="14"/>
      <c r="M12" s="14"/>
      <c r="N12" s="14"/>
      <c r="O12" s="30">
        <f t="shared" si="0"/>
        <v>215330</v>
      </c>
      <c r="P12" s="34"/>
      <c r="Q12" s="1"/>
    </row>
    <row r="13" spans="1:17" ht="22.5" customHeight="1">
      <c r="A13" s="15">
        <v>10</v>
      </c>
      <c r="B13" s="16" t="s">
        <v>21</v>
      </c>
      <c r="C13" s="14">
        <v>90</v>
      </c>
      <c r="D13" s="14">
        <v>151</v>
      </c>
      <c r="E13" s="14">
        <v>66440</v>
      </c>
      <c r="F13" s="14"/>
      <c r="G13" s="14"/>
      <c r="H13" s="14"/>
      <c r="I13" s="14">
        <v>9</v>
      </c>
      <c r="J13" s="14">
        <v>15</v>
      </c>
      <c r="K13" s="14">
        <v>8550</v>
      </c>
      <c r="L13" s="14"/>
      <c r="M13" s="14"/>
      <c r="N13" s="14"/>
      <c r="O13" s="30">
        <f t="shared" si="0"/>
        <v>74990</v>
      </c>
      <c r="P13" s="31"/>
      <c r="Q13" s="1"/>
    </row>
    <row r="14" spans="1:251" s="2" customFormat="1" ht="22.5" customHeight="1">
      <c r="A14" s="12">
        <v>11</v>
      </c>
      <c r="B14" s="13" t="s">
        <v>22</v>
      </c>
      <c r="C14" s="14">
        <v>353</v>
      </c>
      <c r="D14" s="14">
        <v>700</v>
      </c>
      <c r="E14" s="14">
        <v>308000</v>
      </c>
      <c r="F14" s="14"/>
      <c r="G14" s="14"/>
      <c r="H14" s="14"/>
      <c r="I14" s="14">
        <v>52</v>
      </c>
      <c r="J14" s="14">
        <v>72</v>
      </c>
      <c r="K14" s="14">
        <v>41040</v>
      </c>
      <c r="L14" s="14"/>
      <c r="M14" s="14"/>
      <c r="N14" s="14"/>
      <c r="O14" s="30">
        <f t="shared" si="0"/>
        <v>349040</v>
      </c>
      <c r="P14" s="3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17" ht="22.5" customHeight="1">
      <c r="A15" s="15">
        <v>12</v>
      </c>
      <c r="B15" s="16" t="s">
        <v>23</v>
      </c>
      <c r="C15" s="14">
        <v>157</v>
      </c>
      <c r="D15" s="14">
        <v>300</v>
      </c>
      <c r="E15" s="14">
        <v>132000</v>
      </c>
      <c r="F15" s="14">
        <v>1</v>
      </c>
      <c r="G15" s="14">
        <v>5</v>
      </c>
      <c r="H15" s="14">
        <v>2100</v>
      </c>
      <c r="I15" s="14">
        <v>12</v>
      </c>
      <c r="J15" s="14">
        <v>20</v>
      </c>
      <c r="K15" s="14">
        <v>11400</v>
      </c>
      <c r="L15" s="14"/>
      <c r="M15" s="14"/>
      <c r="N15" s="14"/>
      <c r="O15" s="30">
        <f t="shared" si="0"/>
        <v>145500</v>
      </c>
      <c r="P15" s="31"/>
      <c r="Q15" s="1"/>
    </row>
    <row r="16" spans="1:16" s="1" customFormat="1" ht="22.5" customHeight="1">
      <c r="A16" s="12">
        <v>13</v>
      </c>
      <c r="B16" s="13" t="s">
        <v>24</v>
      </c>
      <c r="C16" s="14">
        <v>531</v>
      </c>
      <c r="D16" s="14">
        <v>931</v>
      </c>
      <c r="E16" s="14">
        <v>409640</v>
      </c>
      <c r="F16" s="14">
        <v>6</v>
      </c>
      <c r="G16" s="14">
        <v>6</v>
      </c>
      <c r="H16" s="14">
        <v>2440</v>
      </c>
      <c r="I16" s="14">
        <v>92</v>
      </c>
      <c r="J16" s="14">
        <v>116</v>
      </c>
      <c r="K16" s="14">
        <v>66120</v>
      </c>
      <c r="L16" s="14"/>
      <c r="M16" s="14"/>
      <c r="N16" s="14"/>
      <c r="O16" s="30">
        <f t="shared" si="0"/>
        <v>478200</v>
      </c>
      <c r="P16" s="31"/>
    </row>
    <row r="17" spans="1:251" s="2" customFormat="1" ht="22.5" customHeight="1">
      <c r="A17" s="12">
        <v>14</v>
      </c>
      <c r="B17" s="13" t="s">
        <v>25</v>
      </c>
      <c r="C17" s="14">
        <v>640</v>
      </c>
      <c r="D17" s="14">
        <v>968</v>
      </c>
      <c r="E17" s="14">
        <v>425920</v>
      </c>
      <c r="F17" s="14">
        <v>8</v>
      </c>
      <c r="G17" s="14">
        <v>10</v>
      </c>
      <c r="H17" s="14">
        <v>4278</v>
      </c>
      <c r="I17" s="14">
        <v>19</v>
      </c>
      <c r="J17" s="14">
        <v>20</v>
      </c>
      <c r="K17" s="14">
        <v>11400</v>
      </c>
      <c r="L17" s="14"/>
      <c r="M17" s="14"/>
      <c r="N17" s="14"/>
      <c r="O17" s="30">
        <f t="shared" si="0"/>
        <v>441598</v>
      </c>
      <c r="P17" s="3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</row>
    <row r="18" spans="1:17" ht="22.5" customHeight="1">
      <c r="A18" s="15">
        <v>15</v>
      </c>
      <c r="B18" s="16" t="s">
        <v>26</v>
      </c>
      <c r="C18" s="14">
        <v>27</v>
      </c>
      <c r="D18" s="14">
        <v>51</v>
      </c>
      <c r="E18" s="14">
        <v>22440</v>
      </c>
      <c r="F18" s="14"/>
      <c r="G18" s="14"/>
      <c r="H18" s="14"/>
      <c r="I18" s="14">
        <v>108</v>
      </c>
      <c r="J18" s="14">
        <v>162</v>
      </c>
      <c r="K18" s="14">
        <v>92340</v>
      </c>
      <c r="L18" s="14">
        <v>1</v>
      </c>
      <c r="M18" s="14">
        <v>1</v>
      </c>
      <c r="N18" s="14">
        <v>570</v>
      </c>
      <c r="O18" s="30">
        <f t="shared" si="0"/>
        <v>115350</v>
      </c>
      <c r="P18" s="34"/>
      <c r="Q18" s="1"/>
    </row>
    <row r="19" spans="1:17" ht="22.5" customHeight="1">
      <c r="A19" s="15">
        <v>16</v>
      </c>
      <c r="B19" s="16" t="s">
        <v>27</v>
      </c>
      <c r="C19" s="14">
        <v>43</v>
      </c>
      <c r="D19" s="14">
        <v>84</v>
      </c>
      <c r="E19" s="14">
        <v>36960</v>
      </c>
      <c r="F19" s="14"/>
      <c r="G19" s="14"/>
      <c r="H19" s="14"/>
      <c r="I19" s="14">
        <v>122</v>
      </c>
      <c r="J19" s="14">
        <v>200</v>
      </c>
      <c r="K19" s="14">
        <v>114000</v>
      </c>
      <c r="L19" s="14"/>
      <c r="M19" s="14"/>
      <c r="N19" s="14"/>
      <c r="O19" s="30">
        <f t="shared" si="0"/>
        <v>150960</v>
      </c>
      <c r="P19" s="31"/>
      <c r="Q19" s="1"/>
    </row>
    <row r="20" spans="1:17" ht="22.5" customHeight="1">
      <c r="A20" s="18">
        <v>17</v>
      </c>
      <c r="B20" s="19" t="s">
        <v>28</v>
      </c>
      <c r="C20" s="14"/>
      <c r="D20" s="14"/>
      <c r="E20" s="14"/>
      <c r="F20" s="14"/>
      <c r="G20" s="14"/>
      <c r="H20" s="14"/>
      <c r="I20" s="14">
        <v>767</v>
      </c>
      <c r="J20" s="14">
        <v>1454</v>
      </c>
      <c r="K20" s="14">
        <v>827130</v>
      </c>
      <c r="L20" s="14">
        <v>1</v>
      </c>
      <c r="M20" s="14">
        <v>2</v>
      </c>
      <c r="N20" s="14">
        <v>1000</v>
      </c>
      <c r="O20" s="30">
        <f>K20+N20</f>
        <v>828130</v>
      </c>
      <c r="P20" s="31"/>
      <c r="Q20" s="1"/>
    </row>
    <row r="21" spans="1:17" ht="22.5" customHeight="1">
      <c r="A21" s="20"/>
      <c r="B21" s="21"/>
      <c r="C21" s="14"/>
      <c r="D21" s="14"/>
      <c r="E21" s="14"/>
      <c r="F21" s="14"/>
      <c r="G21" s="14"/>
      <c r="H21" s="14"/>
      <c r="I21" s="14">
        <v>108</v>
      </c>
      <c r="J21" s="14">
        <v>252</v>
      </c>
      <c r="K21" s="14">
        <v>143274</v>
      </c>
      <c r="L21" s="14"/>
      <c r="M21" s="14"/>
      <c r="N21" s="14"/>
      <c r="O21" s="30">
        <f>K21+N21</f>
        <v>143274</v>
      </c>
      <c r="P21" s="31"/>
      <c r="Q21" s="1"/>
    </row>
    <row r="22" spans="1:17" ht="24.75" customHeight="1">
      <c r="A22" s="22" t="s">
        <v>29</v>
      </c>
      <c r="B22" s="22"/>
      <c r="C22" s="23">
        <f>SUM(C4:C21)</f>
        <v>3872</v>
      </c>
      <c r="D22" s="23">
        <f>SUM(D4:D21)</f>
        <v>6971</v>
      </c>
      <c r="E22" s="23">
        <f>SUM(E4:E19)</f>
        <v>3067240</v>
      </c>
      <c r="F22" s="23">
        <f>SUM(F4:F21)</f>
        <v>29</v>
      </c>
      <c r="G22" s="23">
        <f>SUM(G4:G21)</f>
        <v>42</v>
      </c>
      <c r="H22" s="23">
        <f>SUM(H4:H21)</f>
        <v>17294</v>
      </c>
      <c r="I22" s="23">
        <f>I4+I5+I6+I7+I8+I9+I10+I11+I12+I13+I14+I15+I16+I17+I18+I19+I20+I21</f>
        <v>1483</v>
      </c>
      <c r="J22" s="23">
        <f>J4+J5+J6+J7+J8+J9+J10+J11+J12+J13+J14+J15+J16+J17+J18+J19+J20+J21</f>
        <v>2608</v>
      </c>
      <c r="K22" s="23">
        <f>K4+K5+K6+K7+K8+K9+K10+K11+K12+K13+K14+K15+K16+K17+K18+K19+K20+K21</f>
        <v>1484544</v>
      </c>
      <c r="L22" s="23">
        <f aca="true" t="shared" si="1" ref="I22:N22">SUM(L4:L21)</f>
        <v>2</v>
      </c>
      <c r="M22" s="23">
        <f t="shared" si="1"/>
        <v>3</v>
      </c>
      <c r="N22" s="23">
        <f t="shared" si="1"/>
        <v>1570</v>
      </c>
      <c r="O22" s="30">
        <f>E22+H22+K22+N22</f>
        <v>4570648</v>
      </c>
      <c r="P22" s="31"/>
      <c r="Q22" s="1"/>
    </row>
    <row r="23" spans="1:16" ht="24.75" customHeight="1">
      <c r="A23" s="24" t="s">
        <v>30</v>
      </c>
      <c r="B23" s="24"/>
      <c r="C23" s="25"/>
      <c r="D23" s="25"/>
      <c r="E23" s="26" t="s">
        <v>31</v>
      </c>
      <c r="F23" s="26"/>
      <c r="G23" s="26"/>
      <c r="H23" s="26"/>
      <c r="I23" s="36"/>
      <c r="J23" s="25"/>
      <c r="K23" s="26" t="s">
        <v>32</v>
      </c>
      <c r="L23" s="37"/>
      <c r="M23" s="37"/>
      <c r="N23" s="37"/>
      <c r="O23" s="38"/>
      <c r="P23" s="1"/>
    </row>
    <row r="24" spans="15:16" ht="24.75" customHeight="1">
      <c r="O24" s="39"/>
      <c r="P24" s="1"/>
    </row>
    <row r="25" spans="15:16" ht="14.25">
      <c r="O25" s="39"/>
      <c r="P25" s="1"/>
    </row>
    <row r="26" ht="14.25">
      <c r="P26" s="1"/>
    </row>
    <row r="27" ht="14.25">
      <c r="D27"/>
    </row>
    <row r="29" spans="5:8" ht="14.25">
      <c r="E29"/>
      <c r="H29"/>
    </row>
  </sheetData>
  <sheetProtection/>
  <mergeCells count="10">
    <mergeCell ref="A1:O1"/>
    <mergeCell ref="C2:H2"/>
    <mergeCell ref="I2:N2"/>
    <mergeCell ref="A22:B22"/>
    <mergeCell ref="A23:B23"/>
    <mergeCell ref="A2:A3"/>
    <mergeCell ref="A20:A21"/>
    <mergeCell ref="B2:B3"/>
    <mergeCell ref="B20:B21"/>
    <mergeCell ref="O2:O3"/>
  </mergeCells>
  <printOptions horizontalCentered="1"/>
  <pageMargins left="0.15694444444444444" right="0.11805555555555555" top="0.07847222222222222" bottom="0.11805555555555555" header="0.1180555555555555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@li</cp:lastModifiedBy>
  <cp:lastPrinted>2018-08-31T02:09:53Z</cp:lastPrinted>
  <dcterms:created xsi:type="dcterms:W3CDTF">2011-11-08T02:13:19Z</dcterms:created>
  <dcterms:modified xsi:type="dcterms:W3CDTF">2024-04-15T01:44:34Z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KSORubyTemplate">
    <vt:lpwstr>14</vt:lpwstr>
  </property>
  <property fmtid="{D5CDD505-2E9C-101B-9397-08002B2CF9AE}" pid="5" name="I">
    <vt:lpwstr>033E537B2D13498298599AB27C5FD3B0_13</vt:lpwstr>
  </property>
</Properties>
</file>